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hugo\Desktop\"/>
    </mc:Choice>
  </mc:AlternateContent>
  <xr:revisionPtr revIDLastSave="0" documentId="13_ncr:1_{2E975A92-D5CF-4875-8B82-61A482D24695}" xr6:coauthVersionLast="47" xr6:coauthVersionMax="47" xr10:uidLastSave="{00000000-0000-0000-0000-000000000000}"/>
  <bookViews>
    <workbookView xWindow="19090" yWindow="-110" windowWidth="38620" windowHeight="21100" activeTab="1" xr2:uid="{00000000-000D-0000-FFFF-FFFF00000000}"/>
  </bookViews>
  <sheets>
    <sheet name="Mode d'emploi" sheetId="1" r:id="rId1"/>
    <sheet name="Personne physique" sheetId="2" r:id="rId2"/>
    <sheet name="Personne morale (KYB)" sheetId="3" r:id="rId3"/>
    <sheet name="Base légale" sheetId="4" r:id="rId4"/>
    <sheet name="À propos" sheetId="5" r:id="rId5"/>
  </sheets>
  <definedNames>
    <definedName name="_xlnm._FilterDatabase" localSheetId="2" hidden="1">'Personne morale (KYB)'!$A$11:$L$33</definedName>
    <definedName name="_xlnm._FilterDatabase" localSheetId="1" hidden="1">'Personne physique'!$A$11:$L$27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3" l="1"/>
  <c r="N33" i="3" s="1"/>
  <c r="M32" i="3"/>
  <c r="N32" i="3" s="1"/>
  <c r="D9" i="3" s="1"/>
  <c r="M30" i="3"/>
  <c r="N30" i="3" s="1"/>
  <c r="M29" i="3"/>
  <c r="N29" i="3" s="1"/>
  <c r="N28" i="3"/>
  <c r="M28" i="3"/>
  <c r="M27" i="3"/>
  <c r="N27" i="3" s="1"/>
  <c r="M26" i="3"/>
  <c r="N26" i="3" s="1"/>
  <c r="M24" i="3"/>
  <c r="N24" i="3" s="1"/>
  <c r="D8" i="3" s="1"/>
  <c r="M23" i="3"/>
  <c r="N23" i="3" s="1"/>
  <c r="M22" i="3"/>
  <c r="N22" i="3" s="1"/>
  <c r="M21" i="3"/>
  <c r="N21" i="3" s="1"/>
  <c r="M20" i="3"/>
  <c r="N20" i="3" s="1"/>
  <c r="M18" i="3"/>
  <c r="N18" i="3" s="1"/>
  <c r="M17" i="3"/>
  <c r="N17" i="3" s="1"/>
  <c r="M15" i="3"/>
  <c r="N15" i="3" s="1"/>
  <c r="M14" i="3"/>
  <c r="N14" i="3" s="1"/>
  <c r="M13" i="3"/>
  <c r="N13" i="3" s="1"/>
  <c r="M27" i="2"/>
  <c r="N27" i="2" s="1"/>
  <c r="M26" i="2"/>
  <c r="N26" i="2" s="1"/>
  <c r="D9" i="2" s="1"/>
  <c r="M24" i="2"/>
  <c r="N24" i="2" s="1"/>
  <c r="M23" i="2"/>
  <c r="N23" i="2" s="1"/>
  <c r="M22" i="2"/>
  <c r="N22" i="2" s="1"/>
  <c r="M21" i="2"/>
  <c r="N21" i="2" s="1"/>
  <c r="M20" i="2"/>
  <c r="N20" i="2" s="1"/>
  <c r="M19" i="2"/>
  <c r="N19" i="2" s="1"/>
  <c r="M18" i="2"/>
  <c r="N18" i="2" s="1"/>
  <c r="M17" i="2"/>
  <c r="N17" i="2" s="1"/>
  <c r="M15" i="2"/>
  <c r="N15" i="2" s="1"/>
  <c r="M14" i="2"/>
  <c r="N14" i="2" s="1"/>
  <c r="M13" i="2"/>
  <c r="N13" i="2" s="1"/>
  <c r="D8" i="2" l="1"/>
  <c r="D7" i="3"/>
  <c r="D6" i="3"/>
  <c r="D7" i="2"/>
  <c r="D6" i="2"/>
</calcChain>
</file>

<file path=xl/sharedStrings.xml><?xml version="1.0" encoding="utf-8"?>
<sst xmlns="http://schemas.openxmlformats.org/spreadsheetml/2006/main" count="357" uniqueCount="177">
  <si>
    <t>Comment utiliser cette checklist</t>
  </si>
  <si>
    <t>Objet</t>
  </si>
  <si>
    <t>Constituer et auto-diagnostiquer un dossier KYC complet : les pièces qui justifient l'identité du client (L561-5) et celles qui documentent la connaissance de la relation d'affaires (L561-5-1). Les deux natures sont cumulatives et préalables à l'entrée en relation.</t>
  </si>
  <si>
    <t>Les deux natures de documents</t>
  </si>
  <si>
    <t>1. Justifier l'identité : qui est le client (pièce d'identité, domicile, Kbis). 2. Documenter la relation : pourquoi et comment (activité, revenus, origine des fonds, objet). La seconde nature est la plus souvent négligée.</t>
  </si>
  <si>
    <t>Utilisation</t>
  </si>
  <si>
    <t>Choisissez le niveau de vigilance applicable en haut de chaque onglet : la case bleue marquée ▼ ouvre le menu. Le score et les sous-scores par nature s'ajustent au niveau retenu. Renseignez ensuite le statut de chaque élément via le menu déroulant de la colonne Statut du dossier : Collecté et vérifié, Collecté (non vérifié), Manquant, N/A. Un élément en N/A, ou noté Optionnel au niveau retenu, sort du calcul et ne pénalise pas le score.</t>
  </si>
  <si>
    <t>Comment le score est calculé</t>
  </si>
  <si>
    <t>Hors vigilance simplifiée, un document collecté mais non vérifié compte pour zéro : c'est la règle posée par la décision MoneyGram, le déclaratif non justifié ne remplit pas l'obligation. Les trois sous-scores comptent davantage que le score global. Un dossier à 85 % avec l'identité à 100 % et la connaissance de la relation à 50 % est précisément le profil que l'ACPR sanctionne.</t>
  </si>
  <si>
    <t>Adapter le classeur</t>
  </si>
  <si>
    <t>Les feuilles sont protégées sans mot de passe, pour éviter d'écraser une formule par mégarde. Seules les cellules de saisie sont ouvertes. Pour ajouter vos propres lignes de documents, ôtez la protection (Révision, Ôter la protection de la feuille), insérez la ligne dans le tableau puis recopiez vers elle une ligne voisine, colonnes masquées M et N comprises : ce sont elles qui portent le calcul.</t>
  </si>
  <si>
    <t>Proportionnalité (L561-4-1)</t>
  </si>
  <si>
    <t>La liste des pièces se module selon le risque. La vigilance simplifiée allège ou diffère la collecte, elle ne la supprime pas et doit être justifiée par une analyse de risque documentée. La vigilance renforcée ajoute des pièces exigibles.</t>
  </si>
  <si>
    <t>Pourquoi c'est un enjeu de contrôle</t>
  </si>
  <si>
    <t>Rapport ACPR comptes rebonds (juillet 2025) : justificatif de domicile collecté dans 26 % des dossiers, revenus renseignés pour 68 % des personnes physiques mais justifiés dans 15 % des cas, statuts collectés dans 55 % des dossiers de personnes morales. Décision MoneyGram (19 mars 2026) : un dispositif reposant uniquement sur du déclaratif, sans recueil de justificatifs, constitue un manquement structurel.</t>
  </si>
  <si>
    <t>Avertissement</t>
  </si>
  <si>
    <t>Cet outil est une aide à la constitution du dossier. Il ne se substitue ni à l'analyse de risque documentée, ni au verbatim des textes (Code monétaire et financier). BeCLM ne réalise pas la vérification d'identité (IDV) : la plateforme exploite des données d'identité déjà vérifiées en entrée et trace chaque décision de vigilance.</t>
  </si>
  <si>
    <t>Version et état du droit</t>
  </si>
  <si>
    <t>V2, 31 août 2026. Le contenu reflète l'état du droit au 31 août 2026. Deux échéances connues le feront évoluer : le règlement AMLR, applicable au 10 juillet 2027, plafonne la périodicité d'actualisation des dossiers (un an en risque élevé, cinq ans sinon), ce qui touche la ligne « date de dernière revue » ; les listes PPE de l'AMLR remplaceront à la même date l'arrêté du 17 mars 2023. Vérifiez que vous disposez de la dernière version sur https://www.beclm.com/kyc-documents/</t>
  </si>
  <si>
    <t>Checklist documentaire KYC</t>
  </si>
  <si>
    <t>Personne physique : identité et connaissance de la relation</t>
  </si>
  <si>
    <t>BeCLM · logiciel de connaissance client LCB-FT   |   V2, 31 août 2026 · état du droit au 31 août 2026</t>
  </si>
  <si>
    <t>Niveau de vigilance applicable</t>
  </si>
  <si>
    <t>Vigilance standard</t>
  </si>
  <si>
    <t>Mode d'emploi rapide
1. Choisissez le niveau de vigilance applicable : cliquez la case bleue ▼ à gauche.
2. Renseignez le statut de chaque élément, colonne Statut du dossier (menu déroulant).
3. Le score de complétude et les trois sous-scores se mettent à jour automatiquement.
Un dossier complet sur l'identité mais vide sur la connaissance de la relation reste non conforme : c'est l'angle mort sanctionné par l'ACPR.</t>
  </si>
  <si>
    <t>Complétude globale du dossier</t>
  </si>
  <si>
    <t>dont Identité</t>
  </si>
  <si>
    <t>dont Connaissance de la relation</t>
  </si>
  <si>
    <t>dont Traçabilité</t>
  </si>
  <si>
    <t>Élément / document</t>
  </si>
  <si>
    <t>Nature</t>
  </si>
  <si>
    <t>Base légale</t>
  </si>
  <si>
    <t>Ce qu'il établit</t>
  </si>
  <si>
    <t>Condition de validité</t>
  </si>
  <si>
    <t>Vig. simplifiée</t>
  </si>
  <si>
    <t>Vig. standard</t>
  </si>
  <si>
    <t>Vig. renforcée</t>
  </si>
  <si>
    <t>Statut du dossier</t>
  </si>
  <si>
    <t>Date de collecte</t>
  </si>
  <si>
    <t>Échéance de revue</t>
  </si>
  <si>
    <t>Commentaire</t>
  </si>
  <si>
    <t>_exig</t>
  </si>
  <si>
    <t>_ok</t>
  </si>
  <si>
    <t>JUSTIFIER L'IDENTITÉ (IDENTIFICATION ET VÉRIFICATION)</t>
  </si>
  <si>
    <t>Pièce d'identité en cours de validité (CNI, passeport, titre de séjour, permis)</t>
  </si>
  <si>
    <t>Identité</t>
  </si>
  <si>
    <t>L561-5</t>
  </si>
  <si>
    <t>Identité du client</t>
  </si>
  <si>
    <t>En cours de validité, avec photographie, recto-verso lisible</t>
  </si>
  <si>
    <t>Requis</t>
  </si>
  <si>
    <t>Mesure de vérification de l'identité (régime standard R561-5-1, ou 2 mesures R561-5-2)</t>
  </si>
  <si>
    <t>R561-5-1 / R561-5-2</t>
  </si>
  <si>
    <t>Véracité de l'identité sur pièce probante</t>
  </si>
  <si>
    <t>À distance : PVID/eIDAS substantiel, ou 2 mesures couvrant tous les éléments de R561-5</t>
  </si>
  <si>
    <t>Justificatif de domicile (facture, avis d'imposition, quittance, relevé bancaire)</t>
  </si>
  <si>
    <t>Cohérence de l'adresse, risque géographique</t>
  </si>
  <si>
    <t>Moins de 3 mois, au nom du client, contrôle 2D-Doc recommandé</t>
  </si>
  <si>
    <t>Optionnel</t>
  </si>
  <si>
    <t>CONNAISSANCE DE LA RELATION D'AFFAIRES</t>
  </si>
  <si>
    <t>Profession ou activité</t>
  </si>
  <si>
    <t>Connaissance de la relation</t>
  </si>
  <si>
    <t>L561-5-1</t>
  </si>
  <si>
    <t>Profil de risque</t>
  </si>
  <si>
    <t>Déclaratif possible en risque faible, justificatif si risque plus élevé</t>
  </si>
  <si>
    <t>Déclaratif accepté</t>
  </si>
  <si>
    <t>Justificatif requis</t>
  </si>
  <si>
    <t>Revenus (ordre de grandeur)</t>
  </si>
  <si>
    <t>Cohérence économique de la relation</t>
  </si>
  <si>
    <t>Bulletins de salaire, avis d'imposition dès que le risque augmente</t>
  </si>
  <si>
    <t>Origine des fonds</t>
  </si>
  <si>
    <t>Traçabilité des flux</t>
  </si>
  <si>
    <t>Justificatif dès que le risque augmente</t>
  </si>
  <si>
    <t>Objet et nature de la relation d'affaires</t>
  </si>
  <si>
    <t>Finalité de la relation</t>
  </si>
  <si>
    <t>Renseigné avant l'entrée en relation</t>
  </si>
  <si>
    <t>Destination des fonds</t>
  </si>
  <si>
    <t>Cohérence des flux</t>
  </si>
  <si>
    <t>Selon le niveau de risque</t>
  </si>
  <si>
    <t>Relations bancaires existantes ou historiques</t>
  </si>
  <si>
    <t>Contexte de la relation</t>
  </si>
  <si>
    <t>Déclaratif</t>
  </si>
  <si>
    <t>Origine du patrimoine</t>
  </si>
  <si>
    <t>Cohérence patrimoniale</t>
  </si>
  <si>
    <t>Justificatif en vigilance renforcée</t>
  </si>
  <si>
    <t>s.o.</t>
  </si>
  <si>
    <t>Statut PPE (résultat du screening)</t>
  </si>
  <si>
    <t>L561-10 / L561-10-1</t>
  </si>
  <si>
    <t>Détection PPE</t>
  </si>
  <si>
    <t>Criblage à l'entrée et vigilance constante</t>
  </si>
  <si>
    <t>CONSERVATION ET TRAÇABILITÉ</t>
  </si>
  <si>
    <t>Rattachement du dossier et conservation 5 ans après la fin de la relation</t>
  </si>
  <si>
    <t>Traçabilité</t>
  </si>
  <si>
    <t>L561-12</t>
  </si>
  <si>
    <t>Auditabilité du dossier</t>
  </si>
  <si>
    <t>Document rattaché à la relation et accessible pendant 5 ans</t>
  </si>
  <si>
    <t>Date de dernière revue et échéance de mise à jour</t>
  </si>
  <si>
    <t>R561-12</t>
  </si>
  <si>
    <t>Actualisation de la connaissance</t>
  </si>
  <si>
    <t>Fréquence selon le risque, plus déclencheur événementiel</t>
  </si>
  <si>
    <t>Personne morale (KYB) : société, dirigeants, bénéficiaires effectifs</t>
  </si>
  <si>
    <t>IDENTITÉ DE LA SOCIÉTÉ</t>
  </si>
  <si>
    <t>Extrait Kbis (ou équivalent registre)</t>
  </si>
  <si>
    <t>Existence juridique, forme, dirigeants</t>
  </si>
  <si>
    <t>Moins de 3 mois, obtenu directement au registre officiel, pas via le prospect</t>
  </si>
  <si>
    <t>Statuts à jour</t>
  </si>
  <si>
    <t>Forme juridique, objet social, pouvoirs</t>
  </si>
  <si>
    <t>Version à jour</t>
  </si>
  <si>
    <t>Justificatif d'immatriculation et adresse du siège</t>
  </si>
  <si>
    <t>Localisation et immatriculation</t>
  </si>
  <si>
    <t>Cohérent avec le Kbis</t>
  </si>
  <si>
    <t>REPRÉSENTANT LÉGAL</t>
  </si>
  <si>
    <t>Pièce d'identité du représentant légal</t>
  </si>
  <si>
    <t>Identité du représentant légal</t>
  </si>
  <si>
    <t>En cours de validité</t>
  </si>
  <si>
    <t>Preuve des pouvoirs (Kbis, délégation, statuts)</t>
  </si>
  <si>
    <t>Capacité à engager la société</t>
  </si>
  <si>
    <t>Cohérente et à jour</t>
  </si>
  <si>
    <t>BÉNÉFICIAIRES EFFECTIFS</t>
  </si>
  <si>
    <t>Identification du ou des bénéficiaires effectifs</t>
  </si>
  <si>
    <t>L561-2-2</t>
  </si>
  <si>
    <t>BE : plus de 25 % du capital/droits de vote, ou contrôle par d'autres moyens</t>
  </si>
  <si>
    <t>Le seuil de 25 % est un critère de détection, pas une règle exclusive</t>
  </si>
  <si>
    <t>Registre des bénéficiaires effectifs</t>
  </si>
  <si>
    <t>Déclaration officielle des BE</t>
  </si>
  <si>
    <t>À jour</t>
  </si>
  <si>
    <t>Pièce d'identité du ou des BE</t>
  </si>
  <si>
    <t>Identité des BE</t>
  </si>
  <si>
    <t>Structure de détention documentée</t>
  </si>
  <si>
    <t>Chaîne de détention</t>
  </si>
  <si>
    <t>Organigramme si structure complexe</t>
  </si>
  <si>
    <t>Screening PPE des BE et dirigeants</t>
  </si>
  <si>
    <t>L561-10</t>
  </si>
  <si>
    <t>Objet social et activité réelle</t>
  </si>
  <si>
    <t>Cohérence objet déclaré / activité réelle</t>
  </si>
  <si>
    <t>Point d'attention : écart entre objet social et activité constatée</t>
  </si>
  <si>
    <t>Chiffre d'affaires</t>
  </si>
  <si>
    <t>Dimensionnement de l'activité</t>
  </si>
  <si>
    <t>Déclaratif en risque faible, comptes si risque plus élevé</t>
  </si>
  <si>
    <t>Justificatif selon le risque</t>
  </si>
  <si>
    <t>Comptes annuels (si pertinent)</t>
  </si>
  <si>
    <t>Situation financière</t>
  </si>
  <si>
    <t>Selon la taille et le risque</t>
  </si>
  <si>
    <t>Base légale (repères)</t>
  </si>
  <si>
    <t>Article</t>
  </si>
  <si>
    <t>Identification et vérification de l'identité du client et du bénéficiaire effectif.</t>
  </si>
  <si>
    <t>Connaissance de la relation d'affaires : objet, nature, origine et destination des fonds.</t>
  </si>
  <si>
    <t>R561-5</t>
  </si>
  <si>
    <t>Éléments d'identification à recueillir.</t>
  </si>
  <si>
    <t>R561-5-1</t>
  </si>
  <si>
    <t>Régime de droit commun de la vérification (présentiel, copie certifiée, PVID/eIDAS substantiel).</t>
  </si>
  <si>
    <t>R561-5-2</t>
  </si>
  <si>
    <t>Régime subsidiaire : au moins 2 mesures parmi 6, couvrant tous les éléments de R561-5.</t>
  </si>
  <si>
    <t>Recueil et actualisation des éléments de connaissance de la relation, auditabilité ACPR.</t>
  </si>
  <si>
    <t>Définition du bénéficiaire effectif : plus de 25 % du capital/droits de vote, ou contrôle.</t>
  </si>
  <si>
    <t>L561-4-1</t>
  </si>
  <si>
    <t>Approche par les risques et principe de proportionnalité.</t>
  </si>
  <si>
    <t>Vigilance renforcée, personnes politiquement exposées (PPE).</t>
  </si>
  <si>
    <t>Conservation des documents 5 ans après la fin de la relation d'affaires.</t>
  </si>
  <si>
    <t>R561-10</t>
  </si>
  <si>
    <t>Client occasionnel et seuils d'identification.</t>
  </si>
  <si>
    <t>R561-6</t>
  </si>
  <si>
    <t>Vérification différée lorsque le risque est faible.</t>
  </si>
  <si>
    <t>L561-7</t>
  </si>
  <si>
    <t>Tierce introduction : recours à un tiers assujetti pour l'identification et la connaissance.</t>
  </si>
  <si>
    <t>L561-8</t>
  </si>
  <si>
    <t>Impossibilité de satisfaire les obligations : pas d'entrée en relation, examen d'une DS Tracfin.</t>
  </si>
  <si>
    <t>Cette grille ne remplace pas le texte : vérifiez le verbatim sur Legifrance avant tout claim légal strict.</t>
  </si>
  <si>
    <t>V2, 31 août 2026 · état du droit au 31 août 2026. Le règlement AMLR (applicable au 10 juillet 2027) modifiera les règles d'actualisation et les listes PPE.</t>
  </si>
  <si>
    <t>À propos de BeCLM</t>
  </si>
  <si>
    <t>Le produit</t>
  </si>
  <si>
    <t>BeCLM édite un logiciel de connaissance client LCB-FT pour les secteurs régulés (banque, assurance, fintech, immobilier, notariat, expertise comptable). La plateforme structure la collecte documentaire, alimente la classification des risques et le screening, et trace chaque décision de vigilance.</t>
  </si>
  <si>
    <t>Aller plus loin</t>
  </si>
  <si>
    <t>Cette checklist accompagne un article de fond sur les documents KYC, le dossier de connaissance client et la modulation des pièces selon le niveau de vigilance. Elle est en accès libre : partagez-la, la version à jour reste publiée sur la page de l'article.</t>
  </si>
  <si>
    <t>L'article : documents KYC et dossier de connaissance client · https://www.beclm.com/kyc-documents/</t>
  </si>
  <si>
    <t>Le guide KYC BeCLM (livre blanc) · https://lp.beclm.com/guide-kyc</t>
  </si>
  <si>
    <t>Demander une démonstration de BeCLM · https://www.beclm.com/demo/</t>
  </si>
  <si>
    <t>V2, 31 août 2026 · état du droit au 31 août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</si>
</sst>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uot;"/>
    <numFmt numFmtId="165" formatCode="0\ %"/>
  </numFmts>
  <fonts count="16">
    <font>
      <sz val="11"/>
      <color theme="1"/>
      <name val="Calibri"/>
      <family val="2"/>
      <scheme val="minor"/>
    </font>
    <font>
      <b/>
      <sz val="20"/>
      <color rgb="FFFFFFFF"/>
      <name val="Noto Sans"/>
    </font>
    <font>
      <b/>
      <sz val="13"/>
      <color rgb="FF4558DB"/>
      <name val="Noto Sans"/>
    </font>
    <font>
      <sz val="11"/>
      <color rgb="FF263D56"/>
      <name val="Noto Sans"/>
    </font>
    <font>
      <sz val="12"/>
      <color rgb="FFFFFFFF"/>
      <name val="Noto Sans"/>
    </font>
    <font>
      <sz val="10"/>
      <color rgb="FFAEBBCB"/>
      <name val="Noto Sans"/>
    </font>
    <font>
      <b/>
      <sz val="11"/>
      <color rgb="FF263D56"/>
      <name val="Noto Sans"/>
    </font>
    <font>
      <b/>
      <sz val="11"/>
      <color rgb="FF4558DB"/>
      <name val="Noto Sans"/>
    </font>
    <font>
      <b/>
      <sz val="16"/>
      <color rgb="FF263D56"/>
      <name val="Noto Sans"/>
    </font>
    <font>
      <b/>
      <sz val="12"/>
      <color rgb="FF263D56"/>
      <name val="Noto Sans"/>
    </font>
    <font>
      <sz val="10"/>
      <color rgb="FF263D56"/>
      <name val="Noto Sans"/>
    </font>
    <font>
      <b/>
      <sz val="10"/>
      <color rgb="FFFFFFFF"/>
      <name val="Noto Sans"/>
    </font>
    <font>
      <sz val="9"/>
      <color rgb="FF263D56"/>
      <name val="JetBrains Mono"/>
    </font>
    <font>
      <sz val="10"/>
      <color rgb="FF263D56"/>
      <name val="JetBrains Mono"/>
    </font>
    <font>
      <sz val="10"/>
      <color rgb="FF5A7285"/>
      <name val="Noto Sans"/>
    </font>
    <font>
      <u/>
      <sz val="11"/>
      <color rgb="FF4558DB"/>
      <name val="Noto Sans"/>
    </font>
  </fonts>
  <fills count="6">
    <fill>
      <patternFill patternType="none"/>
    </fill>
    <fill>
      <patternFill patternType="gray125"/>
    </fill>
    <fill>
      <patternFill patternType="solid">
        <fgColor rgb="FF263D56"/>
        <bgColor rgb="FF263D56"/>
      </patternFill>
    </fill>
    <fill>
      <patternFill patternType="solid">
        <fgColor rgb="FFFFFFFF"/>
        <bgColor rgb="FFFFFFFF"/>
      </patternFill>
    </fill>
    <fill>
      <patternFill patternType="solid">
        <fgColor rgb="FFEEF0FB"/>
        <bgColor rgb="FFEEF0FB"/>
      </patternFill>
    </fill>
    <fill>
      <patternFill patternType="solid">
        <fgColor rgb="FF5A7285"/>
        <bgColor rgb="FF5A7285"/>
      </patternFill>
    </fill>
  </fills>
  <borders count="3">
    <border>
      <left/>
      <right/>
      <top/>
      <bottom/>
      <diagonal/>
    </border>
    <border>
      <left style="thin">
        <color rgb="FFD8E0E8"/>
      </left>
      <right style="thin">
        <color rgb="FFD8E0E8"/>
      </right>
      <top style="thin">
        <color rgb="FFD8E0E8"/>
      </top>
      <bottom style="thin">
        <color rgb="FFD8E0E8"/>
      </bottom>
      <diagonal/>
    </border>
    <border>
      <left style="medium">
        <color rgb="FF4558DB"/>
      </left>
      <right style="medium">
        <color rgb="FF4558DB"/>
      </right>
      <top style="medium">
        <color rgb="FF4558DB"/>
      </top>
      <bottom style="medium">
        <color rgb="FF4558DB"/>
      </bottom>
      <diagonal/>
    </border>
  </borders>
  <cellStyleXfs count="1">
    <xf numFmtId="0" fontId="0" fillId="0" borderId="0"/>
  </cellStyleXfs>
  <cellXfs count="30">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11" fillId="2" borderId="1" xfId="0" applyFont="1" applyFill="1" applyBorder="1" applyAlignment="1">
      <alignment horizontal="center" vertical="center" wrapText="1"/>
    </xf>
    <xf numFmtId="0" fontId="10" fillId="0" borderId="1" xfId="0" applyFont="1" applyBorder="1" applyAlignment="1">
      <alignment horizontal="left" vertical="top" wrapText="1"/>
    </xf>
    <xf numFmtId="0" fontId="12"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pplyProtection="1">
      <alignment horizontal="center" vertical="center" wrapText="1"/>
      <protection locked="0"/>
    </xf>
    <xf numFmtId="14" fontId="10" fillId="0" borderId="1" xfId="0" applyNumberFormat="1" applyFont="1" applyBorder="1" applyAlignment="1" applyProtection="1">
      <alignment horizontal="left" vertical="top" wrapText="1"/>
      <protection locked="0"/>
    </xf>
    <xf numFmtId="0" fontId="10" fillId="0" borderId="1" xfId="0" applyFont="1" applyBorder="1" applyAlignment="1" applyProtection="1">
      <alignment horizontal="left" vertical="top" wrapText="1"/>
      <protection locked="0"/>
    </xf>
    <xf numFmtId="0" fontId="11" fillId="2" borderId="1" xfId="0" applyFont="1" applyFill="1" applyBorder="1" applyAlignment="1">
      <alignment horizontal="left" vertical="center" wrapText="1"/>
    </xf>
    <xf numFmtId="0" fontId="13" fillId="0" borderId="1" xfId="0" applyFont="1" applyBorder="1" applyAlignment="1">
      <alignment vertical="center"/>
    </xf>
    <xf numFmtId="0" fontId="3" fillId="0" borderId="1" xfId="0" applyFont="1" applyBorder="1" applyAlignment="1">
      <alignment vertical="center" wrapText="1"/>
    </xf>
    <xf numFmtId="0" fontId="15" fillId="0" borderId="0" xfId="0" applyFont="1" applyAlignment="1">
      <alignment horizontal="left" vertical="center" wrapText="1"/>
    </xf>
    <xf numFmtId="0" fontId="14" fillId="0" borderId="0" xfId="0" applyFont="1" applyAlignment="1">
      <alignment horizontal="left" vertical="center" wrapText="1"/>
    </xf>
    <xf numFmtId="0" fontId="1" fillId="2" borderId="0" xfId="0" applyFont="1" applyFill="1" applyAlignment="1">
      <alignment horizontal="left" vertical="center" indent="1"/>
    </xf>
    <xf numFmtId="0" fontId="0" fillId="0" borderId="0" xfId="0"/>
    <xf numFmtId="165" fontId="9" fillId="0" borderId="1" xfId="0" applyNumberFormat="1" applyFont="1" applyBorder="1" applyAlignment="1">
      <alignment horizontal="center" vertical="center" wrapText="1"/>
    </xf>
    <xf numFmtId="0" fontId="0" fillId="0" borderId="1" xfId="0" applyBorder="1"/>
    <xf numFmtId="165" fontId="8" fillId="0" borderId="1" xfId="0" applyNumberFormat="1" applyFont="1" applyBorder="1" applyAlignment="1">
      <alignment horizontal="center" vertical="center" wrapText="1"/>
    </xf>
    <xf numFmtId="0" fontId="4" fillId="2" borderId="0" xfId="0" applyFont="1" applyFill="1" applyAlignment="1">
      <alignment horizontal="left" vertical="center" indent="1"/>
    </xf>
    <xf numFmtId="0" fontId="11" fillId="5" borderId="1" xfId="0" applyFont="1" applyFill="1" applyBorder="1" applyAlignment="1">
      <alignment horizontal="left" vertical="center" indent="1"/>
    </xf>
    <xf numFmtId="14" fontId="0" fillId="0" borderId="1" xfId="0" applyNumberFormat="1" applyBorder="1"/>
    <xf numFmtId="0" fontId="6" fillId="3" borderId="1" xfId="0" applyFont="1" applyFill="1" applyBorder="1" applyAlignment="1">
      <alignment horizontal="left" vertical="center" indent="1"/>
    </xf>
    <xf numFmtId="0" fontId="3" fillId="3" borderId="1" xfId="0" applyFont="1" applyFill="1" applyBorder="1" applyAlignment="1">
      <alignment horizontal="left" vertical="center" indent="1"/>
    </xf>
    <xf numFmtId="164" fontId="7" fillId="4" borderId="2" xfId="0" applyNumberFormat="1" applyFont="1" applyFill="1" applyBorder="1" applyAlignment="1" applyProtection="1">
      <alignment horizontal="center" vertical="center" wrapText="1"/>
      <protection locked="0"/>
    </xf>
    <xf numFmtId="0" fontId="0" fillId="0" borderId="2" xfId="0" applyBorder="1" applyProtection="1">
      <protection locked="0"/>
    </xf>
    <xf numFmtId="0" fontId="10" fillId="4" borderId="1" xfId="0" applyFont="1" applyFill="1" applyBorder="1" applyAlignment="1">
      <alignment horizontal="left" vertical="top" wrapText="1" indent="1"/>
    </xf>
    <xf numFmtId="0" fontId="5" fillId="2" borderId="0" xfId="0" applyFont="1" applyFill="1" applyAlignment="1">
      <alignment horizontal="left" vertical="center" indent="1"/>
    </xf>
    <xf numFmtId="0" fontId="14" fillId="0" borderId="0" xfId="0" applyFont="1"/>
  </cellXfs>
  <cellStyles count="1">
    <cellStyle name="Normal" xfId="0" builtinId="0"/>
  </cellStyles>
  <dxfs count="24">
    <dxf>
      <fill>
        <patternFill patternType="solid">
          <fgColor rgb="FFEAEFF3"/>
          <bgColor rgb="FFEAEFF3"/>
        </patternFill>
      </fill>
    </dxf>
    <dxf>
      <fill>
        <patternFill patternType="solid">
          <fgColor rgb="FFFBE0D9"/>
          <bgColor rgb="FFFBE0D9"/>
        </patternFill>
      </fill>
    </dxf>
    <dxf>
      <fill>
        <patternFill patternType="solid">
          <fgColor rgb="FFFCEFD5"/>
          <bgColor rgb="FFFCEFD5"/>
        </patternFill>
      </fill>
    </dxf>
    <dxf>
      <fill>
        <patternFill patternType="solid">
          <fgColor rgb="FFDCEDED"/>
          <bgColor rgb="FFDCEDED"/>
        </patternFill>
      </fill>
    </dxf>
    <dxf>
      <fill>
        <patternFill patternType="solid">
          <fgColor rgb="FFF5F7F9"/>
          <bgColor rgb="FFF5F7F9"/>
        </patternFill>
      </fill>
    </dxf>
    <dxf>
      <fill>
        <patternFill patternType="solid">
          <fgColor rgb="FFEEF2F5"/>
          <bgColor rgb="FFEEF2F5"/>
        </patternFill>
      </fill>
    </dxf>
    <dxf>
      <fill>
        <patternFill patternType="solid">
          <fgColor rgb="FFE1EEEE"/>
          <bgColor rgb="FFE1EEEE"/>
        </patternFill>
      </fill>
    </dxf>
    <dxf>
      <fill>
        <patternFill patternType="solid">
          <fgColor rgb="FFD9DEF7"/>
          <bgColor rgb="FFD9DEF7"/>
        </patternFill>
      </fill>
    </dxf>
    <dxf>
      <fill>
        <patternFill patternType="solid">
          <fgColor rgb="FFE4E7FA"/>
          <bgColor rgb="FFE4E7FA"/>
        </patternFill>
      </fill>
    </dxf>
    <dxf>
      <fill>
        <patternFill patternType="solid">
          <fgColor rgb="FFFBE0D9"/>
          <bgColor rgb="FFFBE0D9"/>
        </patternFill>
      </fill>
    </dxf>
    <dxf>
      <fill>
        <patternFill patternType="solid">
          <fgColor rgb="FFFCEFD5"/>
          <bgColor rgb="FFFCEFD5"/>
        </patternFill>
      </fill>
    </dxf>
    <dxf>
      <fill>
        <patternFill patternType="solid">
          <fgColor rgb="FFDCEDED"/>
          <bgColor rgb="FFDCEDED"/>
        </patternFill>
      </fill>
    </dxf>
    <dxf>
      <fill>
        <patternFill patternType="solid">
          <fgColor rgb="FFEAEFF3"/>
          <bgColor rgb="FFEAEFF3"/>
        </patternFill>
      </fill>
    </dxf>
    <dxf>
      <fill>
        <patternFill patternType="solid">
          <fgColor rgb="FFFBE0D9"/>
          <bgColor rgb="FFFBE0D9"/>
        </patternFill>
      </fill>
    </dxf>
    <dxf>
      <fill>
        <patternFill patternType="solid">
          <fgColor rgb="FFFCEFD5"/>
          <bgColor rgb="FFFCEFD5"/>
        </patternFill>
      </fill>
    </dxf>
    <dxf>
      <fill>
        <patternFill patternType="solid">
          <fgColor rgb="FFDCEDED"/>
          <bgColor rgb="FFDCEDED"/>
        </patternFill>
      </fill>
    </dxf>
    <dxf>
      <fill>
        <patternFill patternType="solid">
          <fgColor rgb="FFF5F7F9"/>
          <bgColor rgb="FFF5F7F9"/>
        </patternFill>
      </fill>
    </dxf>
    <dxf>
      <fill>
        <patternFill patternType="solid">
          <fgColor rgb="FFEEF2F5"/>
          <bgColor rgb="FFEEF2F5"/>
        </patternFill>
      </fill>
    </dxf>
    <dxf>
      <fill>
        <patternFill patternType="solid">
          <fgColor rgb="FFE1EEEE"/>
          <bgColor rgb="FFE1EEEE"/>
        </patternFill>
      </fill>
    </dxf>
    <dxf>
      <fill>
        <patternFill patternType="solid">
          <fgColor rgb="FFD9DEF7"/>
          <bgColor rgb="FFD9DEF7"/>
        </patternFill>
      </fill>
    </dxf>
    <dxf>
      <fill>
        <patternFill patternType="solid">
          <fgColor rgb="FFE4E7FA"/>
          <bgColor rgb="FFE4E7FA"/>
        </patternFill>
      </fill>
    </dxf>
    <dxf>
      <fill>
        <patternFill patternType="solid">
          <fgColor rgb="FFFBE0D9"/>
          <bgColor rgb="FFFBE0D9"/>
        </patternFill>
      </fill>
    </dxf>
    <dxf>
      <fill>
        <patternFill patternType="solid">
          <fgColor rgb="FFFCEFD5"/>
          <bgColor rgb="FFFCEFD5"/>
        </patternFill>
      </fill>
    </dxf>
    <dxf>
      <fill>
        <patternFill patternType="solid">
          <fgColor rgb="FFDCEDED"/>
          <bgColor rgb="FFDCEDED"/>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3" Type="http://schemas.openxmlformats.org/officeDocument/2006/relationships/hyperlink" Target="https://www.beclm.com/demo/" TargetMode="External"/><Relationship Id="rId2" Type="http://schemas.openxmlformats.org/officeDocument/2006/relationships/hyperlink" Target="https://lp.beclm.com/guide-kyc" TargetMode="External"/><Relationship Id="rId1" Type="http://schemas.openxmlformats.org/officeDocument/2006/relationships/hyperlink" Target="https://www.beclm.com/kyc-docu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4558DB"/>
  </sheetPr>
  <dimension ref="A1:B28"/>
  <sheetViews>
    <sheetView showGridLines="0" workbookViewId="0">
      <selection activeCell="C1" sqref="C1"/>
    </sheetView>
  </sheetViews>
  <sheetFormatPr baseColWidth="10" defaultColWidth="8.88671875" defaultRowHeight="14.4"/>
  <cols>
    <col min="1" max="1" width="3" customWidth="1"/>
    <col min="2" max="2" width="110" customWidth="1"/>
  </cols>
  <sheetData>
    <row r="1" spans="1:2" ht="34.049999999999997" customHeight="1">
      <c r="A1" s="15" t="s">
        <v>0</v>
      </c>
      <c r="B1" s="16"/>
    </row>
    <row r="3" spans="1:2" ht="19.95" customHeight="1">
      <c r="B3" s="1" t="s">
        <v>1</v>
      </c>
    </row>
    <row r="4" spans="1:2" ht="61.95" customHeight="1">
      <c r="B4" s="2" t="s">
        <v>2</v>
      </c>
    </row>
    <row r="6" spans="1:2" ht="19.95" customHeight="1">
      <c r="B6" s="1" t="s">
        <v>3</v>
      </c>
    </row>
    <row r="7" spans="1:2" ht="61.95" customHeight="1">
      <c r="B7" s="2" t="s">
        <v>4</v>
      </c>
    </row>
    <row r="9" spans="1:2" ht="19.95" customHeight="1">
      <c r="B9" s="1" t="s">
        <v>5</v>
      </c>
    </row>
    <row r="10" spans="1:2" ht="61.95" customHeight="1">
      <c r="B10" s="2" t="s">
        <v>6</v>
      </c>
    </row>
    <row r="12" spans="1:2" ht="19.95" customHeight="1">
      <c r="B12" s="1" t="s">
        <v>7</v>
      </c>
    </row>
    <row r="13" spans="1:2" ht="61.95" customHeight="1">
      <c r="B13" s="2" t="s">
        <v>8</v>
      </c>
    </row>
    <row r="15" spans="1:2" ht="19.95" customHeight="1">
      <c r="B15" s="1" t="s">
        <v>9</v>
      </c>
    </row>
    <row r="16" spans="1:2" ht="61.95" customHeight="1">
      <c r="B16" s="2" t="s">
        <v>10</v>
      </c>
    </row>
    <row r="18" spans="2:2" ht="19.95" customHeight="1">
      <c r="B18" s="1" t="s">
        <v>11</v>
      </c>
    </row>
    <row r="19" spans="2:2" ht="61.95" customHeight="1">
      <c r="B19" s="2" t="s">
        <v>12</v>
      </c>
    </row>
    <row r="21" spans="2:2" ht="19.95" customHeight="1">
      <c r="B21" s="1" t="s">
        <v>13</v>
      </c>
    </row>
    <row r="22" spans="2:2" ht="61.95" customHeight="1">
      <c r="B22" s="2" t="s">
        <v>14</v>
      </c>
    </row>
    <row r="24" spans="2:2" ht="19.95" customHeight="1">
      <c r="B24" s="1" t="s">
        <v>15</v>
      </c>
    </row>
    <row r="25" spans="2:2" ht="61.95" customHeight="1">
      <c r="B25" s="2" t="s">
        <v>16</v>
      </c>
    </row>
    <row r="27" spans="2:2" ht="19.95" customHeight="1">
      <c r="B27" s="1" t="s">
        <v>17</v>
      </c>
    </row>
    <row r="28" spans="2:2" ht="61.95" customHeight="1">
      <c r="B28" s="2" t="s">
        <v>18</v>
      </c>
    </row>
  </sheetData>
  <mergeCells count="1">
    <mergeCell ref="A1:B1"/>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63D56"/>
  </sheetPr>
  <dimension ref="A1:N27"/>
  <sheetViews>
    <sheetView showGridLines="0" tabSelected="1" workbookViewId="0">
      <pane ySplit="11" topLeftCell="A13" activePane="bottomLeft" state="frozen"/>
      <selection pane="bottomLeft" activeCell="O2" sqref="O2"/>
    </sheetView>
  </sheetViews>
  <sheetFormatPr baseColWidth="10" defaultColWidth="8.88671875" defaultRowHeight="14.4"/>
  <cols>
    <col min="1" max="1" width="46" customWidth="1"/>
    <col min="2" max="2" width="24" customWidth="1"/>
    <col min="3" max="3" width="19" customWidth="1"/>
    <col min="4" max="4" width="30" customWidth="1"/>
    <col min="5" max="5" width="34" customWidth="1"/>
    <col min="6" max="8" width="15" customWidth="1"/>
    <col min="9" max="9" width="22" customWidth="1"/>
    <col min="10" max="11" width="14" customWidth="1"/>
    <col min="12" max="12" width="26" customWidth="1"/>
    <col min="13" max="13" width="20" hidden="1" customWidth="1"/>
    <col min="14" max="14" width="10" hidden="1" customWidth="1"/>
  </cols>
  <sheetData>
    <row r="1" spans="1:14" ht="34.049999999999997" customHeight="1">
      <c r="A1" s="15" t="s">
        <v>19</v>
      </c>
      <c r="B1" s="16"/>
      <c r="C1" s="16"/>
      <c r="D1" s="16"/>
      <c r="E1" s="16"/>
      <c r="F1" s="16"/>
      <c r="G1" s="16"/>
      <c r="H1" s="16"/>
      <c r="I1" s="16"/>
      <c r="J1" s="16"/>
      <c r="K1" s="16"/>
      <c r="L1" s="16"/>
    </row>
    <row r="2" spans="1:14" ht="22.05" customHeight="1">
      <c r="A2" s="20" t="s">
        <v>20</v>
      </c>
      <c r="B2" s="16"/>
      <c r="C2" s="16"/>
      <c r="D2" s="16"/>
      <c r="E2" s="16"/>
      <c r="F2" s="16"/>
      <c r="G2" s="16"/>
      <c r="H2" s="16"/>
      <c r="I2" s="16"/>
      <c r="J2" s="16"/>
      <c r="K2" s="16"/>
      <c r="L2" s="16"/>
    </row>
    <row r="3" spans="1:14" ht="16.05" customHeight="1">
      <c r="A3" s="28" t="s">
        <v>21</v>
      </c>
      <c r="B3" s="16"/>
      <c r="C3" s="16"/>
      <c r="D3" s="16"/>
      <c r="E3" s="16"/>
      <c r="F3" s="16"/>
      <c r="G3" s="16"/>
      <c r="H3" s="16"/>
      <c r="I3" s="16"/>
      <c r="J3" s="16"/>
      <c r="K3" s="16"/>
      <c r="L3" s="16"/>
    </row>
    <row r="4" spans="1:14" ht="6" customHeight="1"/>
    <row r="5" spans="1:14" ht="22.05" customHeight="1">
      <c r="A5" s="23" t="s">
        <v>22</v>
      </c>
      <c r="B5" s="16"/>
      <c r="C5" s="16"/>
      <c r="D5" s="25" t="s">
        <v>23</v>
      </c>
      <c r="E5" s="26"/>
      <c r="G5" s="27" t="s">
        <v>24</v>
      </c>
      <c r="H5" s="18"/>
      <c r="I5" s="18"/>
      <c r="J5" s="18"/>
      <c r="K5" s="18"/>
      <c r="L5" s="18"/>
    </row>
    <row r="6" spans="1:14" ht="22.05" customHeight="1">
      <c r="A6" s="23" t="s">
        <v>25</v>
      </c>
      <c r="B6" s="16"/>
      <c r="C6" s="16"/>
      <c r="D6" s="19">
        <f>IFERROR(SUM(N12:N200)/COUNT(N12:N200),"")</f>
        <v>0</v>
      </c>
      <c r="E6" s="18"/>
      <c r="G6" s="18"/>
      <c r="H6" s="18"/>
      <c r="I6" s="18"/>
      <c r="J6" s="18"/>
      <c r="K6" s="18"/>
      <c r="L6" s="18"/>
    </row>
    <row r="7" spans="1:14" ht="22.05" customHeight="1">
      <c r="A7" s="24" t="s">
        <v>26</v>
      </c>
      <c r="B7" s="16"/>
      <c r="C7" s="16"/>
      <c r="D7" s="17">
        <f>IFERROR(SUMIFS($N$12:$N$200,$B$12:$B$200,"Identité")/COUNTIFS($B$12:$B$200,"Identité",$N$12:$N$200,"&gt;=0"),"")</f>
        <v>0</v>
      </c>
      <c r="E7" s="18"/>
      <c r="G7" s="18"/>
      <c r="H7" s="18"/>
      <c r="I7" s="18"/>
      <c r="J7" s="18"/>
      <c r="K7" s="18"/>
      <c r="L7" s="18"/>
    </row>
    <row r="8" spans="1:14" ht="22.05" customHeight="1">
      <c r="A8" s="24" t="s">
        <v>27</v>
      </c>
      <c r="B8" s="16"/>
      <c r="C8" s="16"/>
      <c r="D8" s="17">
        <f>IFERROR(SUMIFS($N$12:$N$200,$B$12:$B$200,"Connaissance de la relation")/COUNTIFS($B$12:$B$200,"Connaissance de la relation",$N$12:$N$200,"&gt;=0"),"")</f>
        <v>0</v>
      </c>
      <c r="E8" s="18"/>
      <c r="G8" s="18"/>
      <c r="H8" s="18"/>
      <c r="I8" s="18"/>
      <c r="J8" s="18"/>
      <c r="K8" s="18"/>
      <c r="L8" s="18"/>
    </row>
    <row r="9" spans="1:14" ht="22.05" customHeight="1">
      <c r="A9" s="24" t="s">
        <v>28</v>
      </c>
      <c r="B9" s="16"/>
      <c r="C9" s="16"/>
      <c r="D9" s="17">
        <f>IFERROR(SUMIFS($N$12:$N$200,$B$12:$B$200,"Traçabilité")/COUNTIFS($B$12:$B$200,"Traçabilité",$N$12:$N$200,"&gt;=0"),"")</f>
        <v>0</v>
      </c>
      <c r="E9" s="18"/>
      <c r="G9" s="18"/>
      <c r="H9" s="18"/>
      <c r="I9" s="18"/>
      <c r="J9" s="18"/>
      <c r="K9" s="18"/>
      <c r="L9" s="18"/>
    </row>
    <row r="10" spans="1:14" ht="6" customHeight="1"/>
    <row r="11" spans="1:14" ht="30" customHeight="1">
      <c r="A11" s="3" t="s">
        <v>29</v>
      </c>
      <c r="B11" s="3" t="s">
        <v>30</v>
      </c>
      <c r="C11" s="3" t="s">
        <v>31</v>
      </c>
      <c r="D11" s="3" t="s">
        <v>32</v>
      </c>
      <c r="E11" s="3" t="s">
        <v>33</v>
      </c>
      <c r="F11" s="3" t="s">
        <v>34</v>
      </c>
      <c r="G11" s="3" t="s">
        <v>35</v>
      </c>
      <c r="H11" s="3" t="s">
        <v>36</v>
      </c>
      <c r="I11" s="3" t="s">
        <v>37</v>
      </c>
      <c r="J11" s="3" t="s">
        <v>38</v>
      </c>
      <c r="K11" s="3" t="s">
        <v>39</v>
      </c>
      <c r="L11" s="3" t="s">
        <v>40</v>
      </c>
      <c r="M11" t="s">
        <v>41</v>
      </c>
      <c r="N11" t="s">
        <v>42</v>
      </c>
    </row>
    <row r="12" spans="1:14" ht="19.95" customHeight="1">
      <c r="A12" s="21" t="s">
        <v>43</v>
      </c>
      <c r="B12" s="18"/>
      <c r="C12" s="18"/>
      <c r="D12" s="18"/>
      <c r="E12" s="18"/>
      <c r="F12" s="18"/>
      <c r="G12" s="18"/>
      <c r="H12" s="18"/>
      <c r="I12" s="18"/>
      <c r="J12" s="22"/>
      <c r="K12" s="22"/>
      <c r="L12" s="18"/>
    </row>
    <row r="13" spans="1:14" ht="42" customHeight="1">
      <c r="A13" s="4" t="s">
        <v>44</v>
      </c>
      <c r="B13" s="4" t="s">
        <v>45</v>
      </c>
      <c r="C13" s="5" t="s">
        <v>46</v>
      </c>
      <c r="D13" s="4" t="s">
        <v>47</v>
      </c>
      <c r="E13" s="4" t="s">
        <v>48</v>
      </c>
      <c r="F13" s="6" t="s">
        <v>49</v>
      </c>
      <c r="G13" s="6" t="s">
        <v>49</v>
      </c>
      <c r="H13" s="6" t="s">
        <v>49</v>
      </c>
      <c r="I13" s="7"/>
      <c r="J13" s="8"/>
      <c r="K13" s="8"/>
      <c r="L13" s="9"/>
      <c r="M13" t="str">
        <f>IF($D$5="Vigilance simplifiée",F13,IF($D$5="Vigilance standard",G13,H13))</f>
        <v>Requis</v>
      </c>
      <c r="N13">
        <f>IF(OR(M13="Optionnel",M13="s.o.",I13="N/A"),"",IF(M13="Déclaratif accepté",IF(OR(I13="Collecté et vérifié",I13="Collecté (non vérifié)"),1,0),IF(I13="Collecté et vérifié",1,0)))</f>
        <v>0</v>
      </c>
    </row>
    <row r="14" spans="1:14" ht="42" customHeight="1">
      <c r="A14" s="4" t="s">
        <v>50</v>
      </c>
      <c r="B14" s="4" t="s">
        <v>45</v>
      </c>
      <c r="C14" s="5" t="s">
        <v>51</v>
      </c>
      <c r="D14" s="4" t="s">
        <v>52</v>
      </c>
      <c r="E14" s="4" t="s">
        <v>53</v>
      </c>
      <c r="F14" s="6" t="s">
        <v>49</v>
      </c>
      <c r="G14" s="6" t="s">
        <v>49</v>
      </c>
      <c r="H14" s="6" t="s">
        <v>49</v>
      </c>
      <c r="I14" s="7"/>
      <c r="J14" s="8"/>
      <c r="K14" s="8"/>
      <c r="L14" s="9"/>
      <c r="M14" t="str">
        <f>IF($D$5="Vigilance simplifiée",F14,IF($D$5="Vigilance standard",G14,H14))</f>
        <v>Requis</v>
      </c>
      <c r="N14">
        <f>IF(OR(M14="Optionnel",M14="s.o.",I14="N/A"),"",IF(M14="Déclaratif accepté",IF(OR(I14="Collecté et vérifié",I14="Collecté (non vérifié)"),1,0),IF(I14="Collecté et vérifié",1,0)))</f>
        <v>0</v>
      </c>
    </row>
    <row r="15" spans="1:14" ht="42" customHeight="1">
      <c r="A15" s="4" t="s">
        <v>54</v>
      </c>
      <c r="B15" s="4" t="s">
        <v>45</v>
      </c>
      <c r="C15" s="5" t="s">
        <v>46</v>
      </c>
      <c r="D15" s="4" t="s">
        <v>55</v>
      </c>
      <c r="E15" s="4" t="s">
        <v>56</v>
      </c>
      <c r="F15" s="6" t="s">
        <v>57</v>
      </c>
      <c r="G15" s="6" t="s">
        <v>49</v>
      </c>
      <c r="H15" s="6" t="s">
        <v>49</v>
      </c>
      <c r="I15" s="7"/>
      <c r="J15" s="8"/>
      <c r="K15" s="8"/>
      <c r="L15" s="9"/>
      <c r="M15" t="str">
        <f>IF($D$5="Vigilance simplifiée",F15,IF($D$5="Vigilance standard",G15,H15))</f>
        <v>Requis</v>
      </c>
      <c r="N15">
        <f>IF(OR(M15="Optionnel",M15="s.o.",I15="N/A"),"",IF(M15="Déclaratif accepté",IF(OR(I15="Collecté et vérifié",I15="Collecté (non vérifié)"),1,0),IF(I15="Collecté et vérifié",1,0)))</f>
        <v>0</v>
      </c>
    </row>
    <row r="16" spans="1:14" ht="19.95" customHeight="1">
      <c r="A16" s="21" t="s">
        <v>58</v>
      </c>
      <c r="B16" s="18"/>
      <c r="C16" s="18"/>
      <c r="D16" s="18"/>
      <c r="E16" s="18"/>
      <c r="F16" s="18"/>
      <c r="G16" s="18"/>
      <c r="H16" s="18"/>
      <c r="I16" s="18"/>
      <c r="J16" s="22"/>
      <c r="K16" s="22"/>
      <c r="L16" s="18"/>
    </row>
    <row r="17" spans="1:14" ht="42" customHeight="1">
      <c r="A17" s="4" t="s">
        <v>59</v>
      </c>
      <c r="B17" s="4" t="s">
        <v>60</v>
      </c>
      <c r="C17" s="5" t="s">
        <v>61</v>
      </c>
      <c r="D17" s="4" t="s">
        <v>62</v>
      </c>
      <c r="E17" s="4" t="s">
        <v>63</v>
      </c>
      <c r="F17" s="6" t="s">
        <v>64</v>
      </c>
      <c r="G17" s="6" t="s">
        <v>49</v>
      </c>
      <c r="H17" s="6" t="s">
        <v>65</v>
      </c>
      <c r="I17" s="7"/>
      <c r="J17" s="8"/>
      <c r="K17" s="8"/>
      <c r="L17" s="9"/>
      <c r="M17" t="str">
        <f t="shared" ref="M17:M24" si="0">IF($D$5="Vigilance simplifiée",F17,IF($D$5="Vigilance standard",G17,H17))</f>
        <v>Requis</v>
      </c>
      <c r="N17">
        <f t="shared" ref="N17:N24" si="1">IF(OR(M17="Optionnel",M17="s.o.",I17="N/A"),"",IF(M17="Déclaratif accepté",IF(OR(I17="Collecté et vérifié",I17="Collecté (non vérifié)"),1,0),IF(I17="Collecté et vérifié",1,0)))</f>
        <v>0</v>
      </c>
    </row>
    <row r="18" spans="1:14" ht="42" customHeight="1">
      <c r="A18" s="4" t="s">
        <v>66</v>
      </c>
      <c r="B18" s="4" t="s">
        <v>60</v>
      </c>
      <c r="C18" s="5" t="s">
        <v>61</v>
      </c>
      <c r="D18" s="4" t="s">
        <v>67</v>
      </c>
      <c r="E18" s="4" t="s">
        <v>68</v>
      </c>
      <c r="F18" s="6" t="s">
        <v>64</v>
      </c>
      <c r="G18" s="6" t="s">
        <v>49</v>
      </c>
      <c r="H18" s="6" t="s">
        <v>65</v>
      </c>
      <c r="I18" s="7"/>
      <c r="J18" s="8"/>
      <c r="K18" s="8"/>
      <c r="L18" s="9"/>
      <c r="M18" t="str">
        <f t="shared" si="0"/>
        <v>Requis</v>
      </c>
      <c r="N18">
        <f t="shared" si="1"/>
        <v>0</v>
      </c>
    </row>
    <row r="19" spans="1:14" ht="42" customHeight="1">
      <c r="A19" s="4" t="s">
        <v>69</v>
      </c>
      <c r="B19" s="4" t="s">
        <v>60</v>
      </c>
      <c r="C19" s="5" t="s">
        <v>61</v>
      </c>
      <c r="D19" s="4" t="s">
        <v>70</v>
      </c>
      <c r="E19" s="4" t="s">
        <v>71</v>
      </c>
      <c r="F19" s="6" t="s">
        <v>64</v>
      </c>
      <c r="G19" s="6" t="s">
        <v>49</v>
      </c>
      <c r="H19" s="6" t="s">
        <v>65</v>
      </c>
      <c r="I19" s="7"/>
      <c r="J19" s="8"/>
      <c r="K19" s="8"/>
      <c r="L19" s="9"/>
      <c r="M19" t="str">
        <f t="shared" si="0"/>
        <v>Requis</v>
      </c>
      <c r="N19">
        <f t="shared" si="1"/>
        <v>0</v>
      </c>
    </row>
    <row r="20" spans="1:14" ht="42" customHeight="1">
      <c r="A20" s="4" t="s">
        <v>72</v>
      </c>
      <c r="B20" s="4" t="s">
        <v>60</v>
      </c>
      <c r="C20" s="5" t="s">
        <v>61</v>
      </c>
      <c r="D20" s="4" t="s">
        <v>73</v>
      </c>
      <c r="E20" s="4" t="s">
        <v>74</v>
      </c>
      <c r="F20" s="6" t="s">
        <v>49</v>
      </c>
      <c r="G20" s="6" t="s">
        <v>49</v>
      </c>
      <c r="H20" s="6" t="s">
        <v>49</v>
      </c>
      <c r="I20" s="7"/>
      <c r="J20" s="8"/>
      <c r="K20" s="8"/>
      <c r="L20" s="9"/>
      <c r="M20" t="str">
        <f t="shared" si="0"/>
        <v>Requis</v>
      </c>
      <c r="N20">
        <f t="shared" si="1"/>
        <v>0</v>
      </c>
    </row>
    <row r="21" spans="1:14" ht="42" customHeight="1">
      <c r="A21" s="4" t="s">
        <v>75</v>
      </c>
      <c r="B21" s="4" t="s">
        <v>60</v>
      </c>
      <c r="C21" s="5" t="s">
        <v>61</v>
      </c>
      <c r="D21" s="4" t="s">
        <v>76</v>
      </c>
      <c r="E21" s="4" t="s">
        <v>77</v>
      </c>
      <c r="F21" s="6" t="s">
        <v>57</v>
      </c>
      <c r="G21" s="6" t="s">
        <v>49</v>
      </c>
      <c r="H21" s="6" t="s">
        <v>65</v>
      </c>
      <c r="I21" s="7"/>
      <c r="J21" s="8"/>
      <c r="K21" s="8"/>
      <c r="L21" s="9"/>
      <c r="M21" t="str">
        <f t="shared" si="0"/>
        <v>Requis</v>
      </c>
      <c r="N21">
        <f t="shared" si="1"/>
        <v>0</v>
      </c>
    </row>
    <row r="22" spans="1:14" ht="42" customHeight="1">
      <c r="A22" s="4" t="s">
        <v>78</v>
      </c>
      <c r="B22" s="4" t="s">
        <v>60</v>
      </c>
      <c r="C22" s="5" t="s">
        <v>61</v>
      </c>
      <c r="D22" s="4" t="s">
        <v>79</v>
      </c>
      <c r="E22" s="4" t="s">
        <v>80</v>
      </c>
      <c r="F22" s="6" t="s">
        <v>57</v>
      </c>
      <c r="G22" s="6" t="s">
        <v>57</v>
      </c>
      <c r="H22" s="6" t="s">
        <v>49</v>
      </c>
      <c r="I22" s="7"/>
      <c r="J22" s="8"/>
      <c r="K22" s="8"/>
      <c r="L22" s="9"/>
      <c r="M22" t="str">
        <f t="shared" si="0"/>
        <v>Optionnel</v>
      </c>
      <c r="N22" t="str">
        <f t="shared" si="1"/>
        <v/>
      </c>
    </row>
    <row r="23" spans="1:14" ht="42" customHeight="1">
      <c r="A23" s="4" t="s">
        <v>81</v>
      </c>
      <c r="B23" s="4" t="s">
        <v>60</v>
      </c>
      <c r="C23" s="5" t="s">
        <v>61</v>
      </c>
      <c r="D23" s="4" t="s">
        <v>82</v>
      </c>
      <c r="E23" s="4" t="s">
        <v>83</v>
      </c>
      <c r="F23" s="6" t="s">
        <v>84</v>
      </c>
      <c r="G23" s="6" t="s">
        <v>57</v>
      </c>
      <c r="H23" s="6" t="s">
        <v>65</v>
      </c>
      <c r="I23" s="7"/>
      <c r="J23" s="8"/>
      <c r="K23" s="8"/>
      <c r="L23" s="9"/>
      <c r="M23" t="str">
        <f t="shared" si="0"/>
        <v>Optionnel</v>
      </c>
      <c r="N23" t="str">
        <f t="shared" si="1"/>
        <v/>
      </c>
    </row>
    <row r="24" spans="1:14" ht="42" customHeight="1">
      <c r="A24" s="4" t="s">
        <v>85</v>
      </c>
      <c r="B24" s="4" t="s">
        <v>60</v>
      </c>
      <c r="C24" s="5" t="s">
        <v>86</v>
      </c>
      <c r="D24" s="4" t="s">
        <v>87</v>
      </c>
      <c r="E24" s="4" t="s">
        <v>88</v>
      </c>
      <c r="F24" s="6" t="s">
        <v>49</v>
      </c>
      <c r="G24" s="6" t="s">
        <v>49</v>
      </c>
      <c r="H24" s="6" t="s">
        <v>49</v>
      </c>
      <c r="I24" s="7"/>
      <c r="J24" s="8"/>
      <c r="K24" s="8"/>
      <c r="L24" s="9"/>
      <c r="M24" t="str">
        <f t="shared" si="0"/>
        <v>Requis</v>
      </c>
      <c r="N24">
        <f t="shared" si="1"/>
        <v>0</v>
      </c>
    </row>
    <row r="25" spans="1:14" ht="19.95" customHeight="1">
      <c r="A25" s="21" t="s">
        <v>89</v>
      </c>
      <c r="B25" s="18"/>
      <c r="C25" s="18"/>
      <c r="D25" s="18"/>
      <c r="E25" s="18"/>
      <c r="F25" s="18"/>
      <c r="G25" s="18"/>
      <c r="H25" s="18"/>
      <c r="I25" s="18"/>
      <c r="J25" s="22"/>
      <c r="K25" s="22"/>
      <c r="L25" s="18"/>
    </row>
    <row r="26" spans="1:14" ht="42" customHeight="1">
      <c r="A26" s="4" t="s">
        <v>90</v>
      </c>
      <c r="B26" s="4" t="s">
        <v>91</v>
      </c>
      <c r="C26" s="5" t="s">
        <v>92</v>
      </c>
      <c r="D26" s="4" t="s">
        <v>93</v>
      </c>
      <c r="E26" s="4" t="s">
        <v>94</v>
      </c>
      <c r="F26" s="6" t="s">
        <v>49</v>
      </c>
      <c r="G26" s="6" t="s">
        <v>49</v>
      </c>
      <c r="H26" s="6" t="s">
        <v>49</v>
      </c>
      <c r="I26" s="7"/>
      <c r="J26" s="8"/>
      <c r="K26" s="8"/>
      <c r="L26" s="9"/>
      <c r="M26" t="str">
        <f>IF($D$5="Vigilance simplifiée",F26,IF($D$5="Vigilance standard",G26,H26))</f>
        <v>Requis</v>
      </c>
      <c r="N26">
        <f>IF(OR(M26="Optionnel",M26="s.o.",I26="N/A"),"",IF(M26="Déclaratif accepté",IF(OR(I26="Collecté et vérifié",I26="Collecté (non vérifié)"),1,0),IF(I26="Collecté et vérifié",1,0)))</f>
        <v>0</v>
      </c>
    </row>
    <row r="27" spans="1:14" ht="42" customHeight="1">
      <c r="A27" s="4" t="s">
        <v>95</v>
      </c>
      <c r="B27" s="4" t="s">
        <v>91</v>
      </c>
      <c r="C27" s="5" t="s">
        <v>96</v>
      </c>
      <c r="D27" s="4" t="s">
        <v>97</v>
      </c>
      <c r="E27" s="4" t="s">
        <v>98</v>
      </c>
      <c r="F27" s="6" t="s">
        <v>49</v>
      </c>
      <c r="G27" s="6" t="s">
        <v>49</v>
      </c>
      <c r="H27" s="6" t="s">
        <v>49</v>
      </c>
      <c r="I27" s="7"/>
      <c r="J27" s="8"/>
      <c r="K27" s="8"/>
      <c r="L27" s="9"/>
      <c r="M27" t="str">
        <f>IF($D$5="Vigilance simplifiée",F27,IF($D$5="Vigilance standard",G27,H27))</f>
        <v>Requis</v>
      </c>
      <c r="N27">
        <f>IF(OR(M27="Optionnel",M27="s.o.",I27="N/A"),"",IF(M27="Déclaratif accepté",IF(OR(I27="Collecté et vérifié",I27="Collecté (non vérifié)"),1,0),IF(I27="Collecté et vérifié",1,0)))</f>
        <v>0</v>
      </c>
    </row>
  </sheetData>
  <sheetProtection sheet="1" formatCells="0" formatColumns="0" formatRows="0" sort="0" autoFilter="0"/>
  <autoFilter ref="A11:L27" xr:uid="{00000000-0009-0000-0000-000001000000}"/>
  <mergeCells count="17">
    <mergeCell ref="A25:L25"/>
    <mergeCell ref="A5:C5"/>
    <mergeCell ref="A8:C8"/>
    <mergeCell ref="A1:L1"/>
    <mergeCell ref="D5:E5"/>
    <mergeCell ref="A6:C6"/>
    <mergeCell ref="A9:C9"/>
    <mergeCell ref="G5:L9"/>
    <mergeCell ref="A7:C7"/>
    <mergeCell ref="A3:L3"/>
    <mergeCell ref="D9:E9"/>
    <mergeCell ref="A12:L12"/>
    <mergeCell ref="D8:E8"/>
    <mergeCell ref="D6:E6"/>
    <mergeCell ref="A2:L2"/>
    <mergeCell ref="A16:L16"/>
    <mergeCell ref="D7:E7"/>
  </mergeCells>
  <conditionalFormatting sqref="D6:D9">
    <cfRule type="cellIs" dxfId="23" priority="10" operator="greaterThanOrEqual">
      <formula>0.9</formula>
    </cfRule>
    <cfRule type="cellIs" dxfId="22" priority="11" operator="between">
      <formula>0.6</formula>
      <formula>0.8999</formula>
    </cfRule>
    <cfRule type="cellIs" dxfId="21" priority="12" operator="lessThan">
      <formula>0.6</formula>
    </cfRule>
  </conditionalFormatting>
  <conditionalFormatting sqref="F12:H27">
    <cfRule type="cellIs" dxfId="20" priority="5" operator="equal">
      <formula>"Requis"</formula>
    </cfRule>
    <cfRule type="cellIs" dxfId="19" priority="6" operator="equal">
      <formula>"Justificatif requis"</formula>
    </cfRule>
    <cfRule type="cellIs" dxfId="18" priority="7" operator="equal">
      <formula>"Déclaratif accepté"</formula>
    </cfRule>
    <cfRule type="cellIs" dxfId="17" priority="8" operator="equal">
      <formula>"Optionnel"</formula>
    </cfRule>
    <cfRule type="cellIs" dxfId="16" priority="9" operator="equal">
      <formula>"s.o."</formula>
    </cfRule>
  </conditionalFormatting>
  <conditionalFormatting sqref="I12:I27">
    <cfRule type="cellIs" dxfId="15" priority="1" operator="equal">
      <formula>"Collecté et vérifié"</formula>
    </cfRule>
    <cfRule type="cellIs" dxfId="14" priority="2" operator="equal">
      <formula>"Collecté (non vérifié)"</formula>
    </cfRule>
    <cfRule type="cellIs" dxfId="13" priority="3" operator="equal">
      <formula>"Manquant"</formula>
    </cfRule>
    <cfRule type="cellIs" dxfId="12" priority="4" operator="equal">
      <formula>"N/A"</formula>
    </cfRule>
  </conditionalFormatting>
  <dataValidations count="2">
    <dataValidation type="list" showInputMessage="1" promptTitle="Niveau de vigilance" prompt="Cliquez la flèche ▼ pour choisir : simplifiée, standard ou renforcée. Les exigences par document et les scores s'ajustent au niveau retenu." sqref="D5" xr:uid="{00000000-0002-0000-0100-000000000000}">
      <formula1>"Vigilance simplifiée,Vigilance standard,Vigilance renforcée"</formula1>
    </dataValidation>
    <dataValidation type="list" allowBlank="1" showInputMessage="1" promptTitle="Statut du dossier" prompt="Cliquez la flèche ▼ : Collecté et vérifié, Collecté (non vérifié), Manquant, N/A. Hors vigilance simplifiée, seul « Collecté et vérifié » compte dans le score." sqref="I12:I27" xr:uid="{00000000-0002-0000-0100-000001000000}">
      <formula1>"Collecté et vérifié,Collecté (non vérifié),Manquant,N/A"</formula1>
    </dataValidation>
  </dataValidation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63D56"/>
  </sheetPr>
  <dimension ref="A1:N33"/>
  <sheetViews>
    <sheetView showGridLines="0" workbookViewId="0">
      <pane ySplit="11" topLeftCell="A12" activePane="bottomLeft" state="frozen"/>
      <selection pane="bottomLeft" sqref="A1:L1"/>
    </sheetView>
  </sheetViews>
  <sheetFormatPr baseColWidth="10" defaultColWidth="8.88671875" defaultRowHeight="14.4"/>
  <cols>
    <col min="1" max="1" width="46" customWidth="1"/>
    <col min="2" max="2" width="24" customWidth="1"/>
    <col min="3" max="3" width="19" customWidth="1"/>
    <col min="4" max="4" width="30" customWidth="1"/>
    <col min="5" max="5" width="34" customWidth="1"/>
    <col min="6" max="8" width="15" customWidth="1"/>
    <col min="9" max="9" width="22" customWidth="1"/>
    <col min="10" max="11" width="14" customWidth="1"/>
    <col min="12" max="12" width="26" customWidth="1"/>
    <col min="13" max="13" width="20" hidden="1" customWidth="1"/>
    <col min="14" max="14" width="10" hidden="1" customWidth="1"/>
  </cols>
  <sheetData>
    <row r="1" spans="1:14" ht="34.049999999999997" customHeight="1">
      <c r="A1" s="15" t="s">
        <v>19</v>
      </c>
      <c r="B1" s="16"/>
      <c r="C1" s="16"/>
      <c r="D1" s="16"/>
      <c r="E1" s="16"/>
      <c r="F1" s="16"/>
      <c r="G1" s="16"/>
      <c r="H1" s="16"/>
      <c r="I1" s="16"/>
      <c r="J1" s="16"/>
      <c r="K1" s="16"/>
      <c r="L1" s="16"/>
    </row>
    <row r="2" spans="1:14" ht="22.05" customHeight="1">
      <c r="A2" s="20" t="s">
        <v>99</v>
      </c>
      <c r="B2" s="16"/>
      <c r="C2" s="16"/>
      <c r="D2" s="16"/>
      <c r="E2" s="16"/>
      <c r="F2" s="16"/>
      <c r="G2" s="16"/>
      <c r="H2" s="16"/>
      <c r="I2" s="16"/>
      <c r="J2" s="16"/>
      <c r="K2" s="16"/>
      <c r="L2" s="16"/>
    </row>
    <row r="3" spans="1:14" ht="16.05" customHeight="1">
      <c r="A3" s="28" t="s">
        <v>21</v>
      </c>
      <c r="B3" s="16"/>
      <c r="C3" s="16"/>
      <c r="D3" s="16"/>
      <c r="E3" s="16"/>
      <c r="F3" s="16"/>
      <c r="G3" s="16"/>
      <c r="H3" s="16"/>
      <c r="I3" s="16"/>
      <c r="J3" s="16"/>
      <c r="K3" s="16"/>
      <c r="L3" s="16"/>
    </row>
    <row r="4" spans="1:14" ht="6" customHeight="1"/>
    <row r="5" spans="1:14" ht="22.05" customHeight="1">
      <c r="A5" s="23" t="s">
        <v>22</v>
      </c>
      <c r="B5" s="16"/>
      <c r="C5" s="16"/>
      <c r="D5" s="25" t="s">
        <v>23</v>
      </c>
      <c r="E5" s="26"/>
      <c r="G5" s="27" t="s">
        <v>24</v>
      </c>
      <c r="H5" s="18"/>
      <c r="I5" s="18"/>
      <c r="J5" s="18"/>
      <c r="K5" s="18"/>
      <c r="L5" s="18"/>
    </row>
    <row r="6" spans="1:14" ht="22.05" customHeight="1">
      <c r="A6" s="23" t="s">
        <v>25</v>
      </c>
      <c r="B6" s="16"/>
      <c r="C6" s="16"/>
      <c r="D6" s="19">
        <f>IFERROR(SUM(N12:N200)/COUNT(N12:N200),"")</f>
        <v>0</v>
      </c>
      <c r="E6" s="18"/>
      <c r="G6" s="18"/>
      <c r="H6" s="18"/>
      <c r="I6" s="18"/>
      <c r="J6" s="18"/>
      <c r="K6" s="18"/>
      <c r="L6" s="18"/>
    </row>
    <row r="7" spans="1:14" ht="22.05" customHeight="1">
      <c r="A7" s="24" t="s">
        <v>26</v>
      </c>
      <c r="B7" s="16"/>
      <c r="C7" s="16"/>
      <c r="D7" s="17">
        <f>IFERROR(SUMIFS($N$12:$N$200,$B$12:$B$200,"Identité")/COUNTIFS($B$12:$B$200,"Identité",$N$12:$N$200,"&gt;=0"),"")</f>
        <v>0</v>
      </c>
      <c r="E7" s="18"/>
      <c r="G7" s="18"/>
      <c r="H7" s="18"/>
      <c r="I7" s="18"/>
      <c r="J7" s="18"/>
      <c r="K7" s="18"/>
      <c r="L7" s="18"/>
    </row>
    <row r="8" spans="1:14" ht="22.05" customHeight="1">
      <c r="A8" s="24" t="s">
        <v>27</v>
      </c>
      <c r="B8" s="16"/>
      <c r="C8" s="16"/>
      <c r="D8" s="17">
        <f>IFERROR(SUMIFS($N$12:$N$200,$B$12:$B$200,"Connaissance de la relation")/COUNTIFS($B$12:$B$200,"Connaissance de la relation",$N$12:$N$200,"&gt;=0"),"")</f>
        <v>0</v>
      </c>
      <c r="E8" s="18"/>
      <c r="G8" s="18"/>
      <c r="H8" s="18"/>
      <c r="I8" s="18"/>
      <c r="J8" s="18"/>
      <c r="K8" s="18"/>
      <c r="L8" s="18"/>
    </row>
    <row r="9" spans="1:14" ht="22.05" customHeight="1">
      <c r="A9" s="24" t="s">
        <v>28</v>
      </c>
      <c r="B9" s="16"/>
      <c r="C9" s="16"/>
      <c r="D9" s="17">
        <f>IFERROR(SUMIFS($N$12:$N$200,$B$12:$B$200,"Traçabilité")/COUNTIFS($B$12:$B$200,"Traçabilité",$N$12:$N$200,"&gt;=0"),"")</f>
        <v>0</v>
      </c>
      <c r="E9" s="18"/>
      <c r="G9" s="18"/>
      <c r="H9" s="18"/>
      <c r="I9" s="18"/>
      <c r="J9" s="18"/>
      <c r="K9" s="18"/>
      <c r="L9" s="18"/>
    </row>
    <row r="10" spans="1:14" ht="6" customHeight="1"/>
    <row r="11" spans="1:14" ht="30" customHeight="1">
      <c r="A11" s="3" t="s">
        <v>29</v>
      </c>
      <c r="B11" s="3" t="s">
        <v>30</v>
      </c>
      <c r="C11" s="3" t="s">
        <v>31</v>
      </c>
      <c r="D11" s="3" t="s">
        <v>32</v>
      </c>
      <c r="E11" s="3" t="s">
        <v>33</v>
      </c>
      <c r="F11" s="3" t="s">
        <v>34</v>
      </c>
      <c r="G11" s="3" t="s">
        <v>35</v>
      </c>
      <c r="H11" s="3" t="s">
        <v>36</v>
      </c>
      <c r="I11" s="3" t="s">
        <v>37</v>
      </c>
      <c r="J11" s="3" t="s">
        <v>38</v>
      </c>
      <c r="K11" s="3" t="s">
        <v>39</v>
      </c>
      <c r="L11" s="3" t="s">
        <v>40</v>
      </c>
      <c r="M11" t="s">
        <v>41</v>
      </c>
      <c r="N11" t="s">
        <v>42</v>
      </c>
    </row>
    <row r="12" spans="1:14" ht="19.95" customHeight="1">
      <c r="A12" s="21" t="s">
        <v>100</v>
      </c>
      <c r="B12" s="18"/>
      <c r="C12" s="18"/>
      <c r="D12" s="18"/>
      <c r="E12" s="18"/>
      <c r="F12" s="18"/>
      <c r="G12" s="18"/>
      <c r="H12" s="18"/>
      <c r="I12" s="18"/>
      <c r="J12" s="22"/>
      <c r="K12" s="22"/>
      <c r="L12" s="18"/>
    </row>
    <row r="13" spans="1:14" ht="42" customHeight="1">
      <c r="A13" s="4" t="s">
        <v>101</v>
      </c>
      <c r="B13" s="4" t="s">
        <v>45</v>
      </c>
      <c r="C13" s="5" t="s">
        <v>46</v>
      </c>
      <c r="D13" s="4" t="s">
        <v>102</v>
      </c>
      <c r="E13" s="4" t="s">
        <v>103</v>
      </c>
      <c r="F13" s="6" t="s">
        <v>49</v>
      </c>
      <c r="G13" s="6" t="s">
        <v>49</v>
      </c>
      <c r="H13" s="6" t="s">
        <v>49</v>
      </c>
      <c r="I13" s="7"/>
      <c r="J13" s="8"/>
      <c r="K13" s="8"/>
      <c r="L13" s="9"/>
      <c r="M13" t="str">
        <f>IF($D$5="Vigilance simplifiée",F13,IF($D$5="Vigilance standard",G13,H13))</f>
        <v>Requis</v>
      </c>
      <c r="N13">
        <f>IF(OR(M13="Optionnel",M13="s.o.",I13="N/A"),"",IF(M13="Déclaratif accepté",IF(OR(I13="Collecté et vérifié",I13="Collecté (non vérifié)"),1,0),IF(I13="Collecté et vérifié",1,0)))</f>
        <v>0</v>
      </c>
    </row>
    <row r="14" spans="1:14" ht="42" customHeight="1">
      <c r="A14" s="4" t="s">
        <v>104</v>
      </c>
      <c r="B14" s="4" t="s">
        <v>45</v>
      </c>
      <c r="C14" s="5" t="s">
        <v>46</v>
      </c>
      <c r="D14" s="4" t="s">
        <v>105</v>
      </c>
      <c r="E14" s="4" t="s">
        <v>106</v>
      </c>
      <c r="F14" s="6" t="s">
        <v>49</v>
      </c>
      <c r="G14" s="6" t="s">
        <v>49</v>
      </c>
      <c r="H14" s="6" t="s">
        <v>49</v>
      </c>
      <c r="I14" s="7"/>
      <c r="J14" s="8"/>
      <c r="K14" s="8"/>
      <c r="L14" s="9"/>
      <c r="M14" t="str">
        <f>IF($D$5="Vigilance simplifiée",F14,IF($D$5="Vigilance standard",G14,H14))</f>
        <v>Requis</v>
      </c>
      <c r="N14">
        <f>IF(OR(M14="Optionnel",M14="s.o.",I14="N/A"),"",IF(M14="Déclaratif accepté",IF(OR(I14="Collecté et vérifié",I14="Collecté (non vérifié)"),1,0),IF(I14="Collecté et vérifié",1,0)))</f>
        <v>0</v>
      </c>
    </row>
    <row r="15" spans="1:14" ht="42" customHeight="1">
      <c r="A15" s="4" t="s">
        <v>107</v>
      </c>
      <c r="B15" s="4" t="s">
        <v>45</v>
      </c>
      <c r="C15" s="5" t="s">
        <v>46</v>
      </c>
      <c r="D15" s="4" t="s">
        <v>108</v>
      </c>
      <c r="E15" s="4" t="s">
        <v>109</v>
      </c>
      <c r="F15" s="6" t="s">
        <v>57</v>
      </c>
      <c r="G15" s="6" t="s">
        <v>49</v>
      </c>
      <c r="H15" s="6" t="s">
        <v>49</v>
      </c>
      <c r="I15" s="7"/>
      <c r="J15" s="8"/>
      <c r="K15" s="8"/>
      <c r="L15" s="9"/>
      <c r="M15" t="str">
        <f>IF($D$5="Vigilance simplifiée",F15,IF($D$5="Vigilance standard",G15,H15))</f>
        <v>Requis</v>
      </c>
      <c r="N15">
        <f>IF(OR(M15="Optionnel",M15="s.o.",I15="N/A"),"",IF(M15="Déclaratif accepté",IF(OR(I15="Collecté et vérifié",I15="Collecté (non vérifié)"),1,0),IF(I15="Collecté et vérifié",1,0)))</f>
        <v>0</v>
      </c>
    </row>
    <row r="16" spans="1:14" ht="19.95" customHeight="1">
      <c r="A16" s="21" t="s">
        <v>110</v>
      </c>
      <c r="B16" s="18"/>
      <c r="C16" s="18"/>
      <c r="D16" s="18"/>
      <c r="E16" s="18"/>
      <c r="F16" s="18"/>
      <c r="G16" s="18"/>
      <c r="H16" s="18"/>
      <c r="I16" s="18"/>
      <c r="J16" s="22"/>
      <c r="K16" s="22"/>
      <c r="L16" s="18"/>
    </row>
    <row r="17" spans="1:14" ht="42" customHeight="1">
      <c r="A17" s="4" t="s">
        <v>111</v>
      </c>
      <c r="B17" s="4" t="s">
        <v>45</v>
      </c>
      <c r="C17" s="5" t="s">
        <v>46</v>
      </c>
      <c r="D17" s="4" t="s">
        <v>112</v>
      </c>
      <c r="E17" s="4" t="s">
        <v>113</v>
      </c>
      <c r="F17" s="6" t="s">
        <v>49</v>
      </c>
      <c r="G17" s="6" t="s">
        <v>49</v>
      </c>
      <c r="H17" s="6" t="s">
        <v>49</v>
      </c>
      <c r="I17" s="7"/>
      <c r="J17" s="8"/>
      <c r="K17" s="8"/>
      <c r="L17" s="9"/>
      <c r="M17" t="str">
        <f>IF($D$5="Vigilance simplifiée",F17,IF($D$5="Vigilance standard",G17,H17))</f>
        <v>Requis</v>
      </c>
      <c r="N17">
        <f>IF(OR(M17="Optionnel",M17="s.o.",I17="N/A"),"",IF(M17="Déclaratif accepté",IF(OR(I17="Collecté et vérifié",I17="Collecté (non vérifié)"),1,0),IF(I17="Collecté et vérifié",1,0)))</f>
        <v>0</v>
      </c>
    </row>
    <row r="18" spans="1:14" ht="42" customHeight="1">
      <c r="A18" s="4" t="s">
        <v>114</v>
      </c>
      <c r="B18" s="4" t="s">
        <v>45</v>
      </c>
      <c r="C18" s="5" t="s">
        <v>46</v>
      </c>
      <c r="D18" s="4" t="s">
        <v>115</v>
      </c>
      <c r="E18" s="4" t="s">
        <v>116</v>
      </c>
      <c r="F18" s="6" t="s">
        <v>49</v>
      </c>
      <c r="G18" s="6" t="s">
        <v>49</v>
      </c>
      <c r="H18" s="6" t="s">
        <v>49</v>
      </c>
      <c r="I18" s="7"/>
      <c r="J18" s="8"/>
      <c r="K18" s="8"/>
      <c r="L18" s="9"/>
      <c r="M18" t="str">
        <f>IF($D$5="Vigilance simplifiée",F18,IF($D$5="Vigilance standard",G18,H18))</f>
        <v>Requis</v>
      </c>
      <c r="N18">
        <f>IF(OR(M18="Optionnel",M18="s.o.",I18="N/A"),"",IF(M18="Déclaratif accepté",IF(OR(I18="Collecté et vérifié",I18="Collecté (non vérifié)"),1,0),IF(I18="Collecté et vérifié",1,0)))</f>
        <v>0</v>
      </c>
    </row>
    <row r="19" spans="1:14" ht="19.95" customHeight="1">
      <c r="A19" s="21" t="s">
        <v>117</v>
      </c>
      <c r="B19" s="18"/>
      <c r="C19" s="18"/>
      <c r="D19" s="18"/>
      <c r="E19" s="18"/>
      <c r="F19" s="18"/>
      <c r="G19" s="18"/>
      <c r="H19" s="18"/>
      <c r="I19" s="18"/>
      <c r="J19" s="22"/>
      <c r="K19" s="22"/>
      <c r="L19" s="18"/>
    </row>
    <row r="20" spans="1:14" ht="42" customHeight="1">
      <c r="A20" s="4" t="s">
        <v>118</v>
      </c>
      <c r="B20" s="4" t="s">
        <v>45</v>
      </c>
      <c r="C20" s="5" t="s">
        <v>119</v>
      </c>
      <c r="D20" s="4" t="s">
        <v>120</v>
      </c>
      <c r="E20" s="4" t="s">
        <v>121</v>
      </c>
      <c r="F20" s="6" t="s">
        <v>49</v>
      </c>
      <c r="G20" s="6" t="s">
        <v>49</v>
      </c>
      <c r="H20" s="6" t="s">
        <v>49</v>
      </c>
      <c r="I20" s="7"/>
      <c r="J20" s="8"/>
      <c r="K20" s="8"/>
      <c r="L20" s="9"/>
      <c r="M20" t="str">
        <f>IF($D$5="Vigilance simplifiée",F20,IF($D$5="Vigilance standard",G20,H20))</f>
        <v>Requis</v>
      </c>
      <c r="N20">
        <f>IF(OR(M20="Optionnel",M20="s.o.",I20="N/A"),"",IF(M20="Déclaratif accepté",IF(OR(I20="Collecté et vérifié",I20="Collecté (non vérifié)"),1,0),IF(I20="Collecté et vérifié",1,0)))</f>
        <v>0</v>
      </c>
    </row>
    <row r="21" spans="1:14" ht="42" customHeight="1">
      <c r="A21" s="4" t="s">
        <v>122</v>
      </c>
      <c r="B21" s="4" t="s">
        <v>45</v>
      </c>
      <c r="C21" s="5" t="s">
        <v>119</v>
      </c>
      <c r="D21" s="4" t="s">
        <v>123</v>
      </c>
      <c r="E21" s="4" t="s">
        <v>124</v>
      </c>
      <c r="F21" s="6" t="s">
        <v>49</v>
      </c>
      <c r="G21" s="6" t="s">
        <v>49</v>
      </c>
      <c r="H21" s="6" t="s">
        <v>49</v>
      </c>
      <c r="I21" s="7"/>
      <c r="J21" s="8"/>
      <c r="K21" s="8"/>
      <c r="L21" s="9"/>
      <c r="M21" t="str">
        <f>IF($D$5="Vigilance simplifiée",F21,IF($D$5="Vigilance standard",G21,H21))</f>
        <v>Requis</v>
      </c>
      <c r="N21">
        <f>IF(OR(M21="Optionnel",M21="s.o.",I21="N/A"),"",IF(M21="Déclaratif accepté",IF(OR(I21="Collecté et vérifié",I21="Collecté (non vérifié)"),1,0),IF(I21="Collecté et vérifié",1,0)))</f>
        <v>0</v>
      </c>
    </row>
    <row r="22" spans="1:14" ht="42" customHeight="1">
      <c r="A22" s="4" t="s">
        <v>125</v>
      </c>
      <c r="B22" s="4" t="s">
        <v>45</v>
      </c>
      <c r="C22" s="5" t="s">
        <v>46</v>
      </c>
      <c r="D22" s="4" t="s">
        <v>126</v>
      </c>
      <c r="E22" s="4" t="s">
        <v>113</v>
      </c>
      <c r="F22" s="6" t="s">
        <v>64</v>
      </c>
      <c r="G22" s="6" t="s">
        <v>49</v>
      </c>
      <c r="H22" s="6" t="s">
        <v>65</v>
      </c>
      <c r="I22" s="7"/>
      <c r="J22" s="8"/>
      <c r="K22" s="8"/>
      <c r="L22" s="9"/>
      <c r="M22" t="str">
        <f>IF($D$5="Vigilance simplifiée",F22,IF($D$5="Vigilance standard",G22,H22))</f>
        <v>Requis</v>
      </c>
      <c r="N22">
        <f>IF(OR(M22="Optionnel",M22="s.o.",I22="N/A"),"",IF(M22="Déclaratif accepté",IF(OR(I22="Collecté et vérifié",I22="Collecté (non vérifié)"),1,0),IF(I22="Collecté et vérifié",1,0)))</f>
        <v>0</v>
      </c>
    </row>
    <row r="23" spans="1:14" ht="42" customHeight="1">
      <c r="A23" s="4" t="s">
        <v>127</v>
      </c>
      <c r="B23" s="4" t="s">
        <v>45</v>
      </c>
      <c r="C23" s="5" t="s">
        <v>119</v>
      </c>
      <c r="D23" s="4" t="s">
        <v>128</v>
      </c>
      <c r="E23" s="4" t="s">
        <v>129</v>
      </c>
      <c r="F23" s="6" t="s">
        <v>57</v>
      </c>
      <c r="G23" s="6" t="s">
        <v>49</v>
      </c>
      <c r="H23" s="6" t="s">
        <v>65</v>
      </c>
      <c r="I23" s="7"/>
      <c r="J23" s="8"/>
      <c r="K23" s="8"/>
      <c r="L23" s="9"/>
      <c r="M23" t="str">
        <f>IF($D$5="Vigilance simplifiée",F23,IF($D$5="Vigilance standard",G23,H23))</f>
        <v>Requis</v>
      </c>
      <c r="N23">
        <f>IF(OR(M23="Optionnel",M23="s.o.",I23="N/A"),"",IF(M23="Déclaratif accepté",IF(OR(I23="Collecté et vérifié",I23="Collecté (non vérifié)"),1,0),IF(I23="Collecté et vérifié",1,0)))</f>
        <v>0</v>
      </c>
    </row>
    <row r="24" spans="1:14" ht="42" customHeight="1">
      <c r="A24" s="4" t="s">
        <v>130</v>
      </c>
      <c r="B24" s="4" t="s">
        <v>60</v>
      </c>
      <c r="C24" s="5" t="s">
        <v>131</v>
      </c>
      <c r="D24" s="4" t="s">
        <v>87</v>
      </c>
      <c r="E24" s="4" t="s">
        <v>88</v>
      </c>
      <c r="F24" s="6" t="s">
        <v>49</v>
      </c>
      <c r="G24" s="6" t="s">
        <v>49</v>
      </c>
      <c r="H24" s="6" t="s">
        <v>49</v>
      </c>
      <c r="I24" s="7"/>
      <c r="J24" s="8"/>
      <c r="K24" s="8"/>
      <c r="L24" s="9"/>
      <c r="M24" t="str">
        <f>IF($D$5="Vigilance simplifiée",F24,IF($D$5="Vigilance standard",G24,H24))</f>
        <v>Requis</v>
      </c>
      <c r="N24">
        <f>IF(OR(M24="Optionnel",M24="s.o.",I24="N/A"),"",IF(M24="Déclaratif accepté",IF(OR(I24="Collecté et vérifié",I24="Collecté (non vérifié)"),1,0),IF(I24="Collecté et vérifié",1,0)))</f>
        <v>0</v>
      </c>
    </row>
    <row r="25" spans="1:14" ht="19.95" customHeight="1">
      <c r="A25" s="21" t="s">
        <v>58</v>
      </c>
      <c r="B25" s="18"/>
      <c r="C25" s="18"/>
      <c r="D25" s="18"/>
      <c r="E25" s="18"/>
      <c r="F25" s="18"/>
      <c r="G25" s="18"/>
      <c r="H25" s="18"/>
      <c r="I25" s="18"/>
      <c r="J25" s="22"/>
      <c r="K25" s="22"/>
      <c r="L25" s="18"/>
    </row>
    <row r="26" spans="1:14" ht="42" customHeight="1">
      <c r="A26" s="4" t="s">
        <v>132</v>
      </c>
      <c r="B26" s="4" t="s">
        <v>60</v>
      </c>
      <c r="C26" s="5" t="s">
        <v>61</v>
      </c>
      <c r="D26" s="4" t="s">
        <v>133</v>
      </c>
      <c r="E26" s="4" t="s">
        <v>134</v>
      </c>
      <c r="F26" s="6" t="s">
        <v>49</v>
      </c>
      <c r="G26" s="6" t="s">
        <v>49</v>
      </c>
      <c r="H26" s="6" t="s">
        <v>49</v>
      </c>
      <c r="I26" s="7"/>
      <c r="J26" s="8"/>
      <c r="K26" s="8"/>
      <c r="L26" s="9"/>
      <c r="M26" t="str">
        <f>IF($D$5="Vigilance simplifiée",F26,IF($D$5="Vigilance standard",G26,H26))</f>
        <v>Requis</v>
      </c>
      <c r="N26">
        <f>IF(OR(M26="Optionnel",M26="s.o.",I26="N/A"),"",IF(M26="Déclaratif accepté",IF(OR(I26="Collecté et vérifié",I26="Collecté (non vérifié)"),1,0),IF(I26="Collecté et vérifié",1,0)))</f>
        <v>0</v>
      </c>
    </row>
    <row r="27" spans="1:14" ht="42" customHeight="1">
      <c r="A27" s="4" t="s">
        <v>135</v>
      </c>
      <c r="B27" s="4" t="s">
        <v>60</v>
      </c>
      <c r="C27" s="5" t="s">
        <v>61</v>
      </c>
      <c r="D27" s="4" t="s">
        <v>136</v>
      </c>
      <c r="E27" s="4" t="s">
        <v>137</v>
      </c>
      <c r="F27" s="6" t="s">
        <v>64</v>
      </c>
      <c r="G27" s="6" t="s">
        <v>49</v>
      </c>
      <c r="H27" s="6" t="s">
        <v>65</v>
      </c>
      <c r="I27" s="7"/>
      <c r="J27" s="8"/>
      <c r="K27" s="8"/>
      <c r="L27" s="9"/>
      <c r="M27" t="str">
        <f>IF($D$5="Vigilance simplifiée",F27,IF($D$5="Vigilance standard",G27,H27))</f>
        <v>Requis</v>
      </c>
      <c r="N27">
        <f>IF(OR(M27="Optionnel",M27="s.o.",I27="N/A"),"",IF(M27="Déclaratif accepté",IF(OR(I27="Collecté et vérifié",I27="Collecté (non vérifié)"),1,0),IF(I27="Collecté et vérifié",1,0)))</f>
        <v>0</v>
      </c>
    </row>
    <row r="28" spans="1:14" ht="42" customHeight="1">
      <c r="A28" s="4" t="s">
        <v>69</v>
      </c>
      <c r="B28" s="4" t="s">
        <v>60</v>
      </c>
      <c r="C28" s="5" t="s">
        <v>61</v>
      </c>
      <c r="D28" s="4" t="s">
        <v>70</v>
      </c>
      <c r="E28" s="4" t="s">
        <v>138</v>
      </c>
      <c r="F28" s="6" t="s">
        <v>64</v>
      </c>
      <c r="G28" s="6" t="s">
        <v>49</v>
      </c>
      <c r="H28" s="6" t="s">
        <v>65</v>
      </c>
      <c r="I28" s="7"/>
      <c r="J28" s="8"/>
      <c r="K28" s="8"/>
      <c r="L28" s="9"/>
      <c r="M28" t="str">
        <f>IF($D$5="Vigilance simplifiée",F28,IF($D$5="Vigilance standard",G28,H28))</f>
        <v>Requis</v>
      </c>
      <c r="N28">
        <f>IF(OR(M28="Optionnel",M28="s.o.",I28="N/A"),"",IF(M28="Déclaratif accepté",IF(OR(I28="Collecté et vérifié",I28="Collecté (non vérifié)"),1,0),IF(I28="Collecté et vérifié",1,0)))</f>
        <v>0</v>
      </c>
    </row>
    <row r="29" spans="1:14" ht="42" customHeight="1">
      <c r="A29" s="4" t="s">
        <v>139</v>
      </c>
      <c r="B29" s="4" t="s">
        <v>60</v>
      </c>
      <c r="C29" s="5" t="s">
        <v>61</v>
      </c>
      <c r="D29" s="4" t="s">
        <v>140</v>
      </c>
      <c r="E29" s="4" t="s">
        <v>141</v>
      </c>
      <c r="F29" s="6" t="s">
        <v>84</v>
      </c>
      <c r="G29" s="6" t="s">
        <v>57</v>
      </c>
      <c r="H29" s="6" t="s">
        <v>65</v>
      </c>
      <c r="I29" s="7"/>
      <c r="J29" s="8"/>
      <c r="K29" s="8"/>
      <c r="L29" s="9"/>
      <c r="M29" t="str">
        <f>IF($D$5="Vigilance simplifiée",F29,IF($D$5="Vigilance standard",G29,H29))</f>
        <v>Optionnel</v>
      </c>
      <c r="N29" t="str">
        <f>IF(OR(M29="Optionnel",M29="s.o.",I29="N/A"),"",IF(M29="Déclaratif accepté",IF(OR(I29="Collecté et vérifié",I29="Collecté (non vérifié)"),1,0),IF(I29="Collecté et vérifié",1,0)))</f>
        <v/>
      </c>
    </row>
    <row r="30" spans="1:14" ht="42" customHeight="1">
      <c r="A30" s="4" t="s">
        <v>78</v>
      </c>
      <c r="B30" s="4" t="s">
        <v>60</v>
      </c>
      <c r="C30" s="5" t="s">
        <v>61</v>
      </c>
      <c r="D30" s="4" t="s">
        <v>79</v>
      </c>
      <c r="E30" s="4" t="s">
        <v>80</v>
      </c>
      <c r="F30" s="6" t="s">
        <v>57</v>
      </c>
      <c r="G30" s="6" t="s">
        <v>57</v>
      </c>
      <c r="H30" s="6" t="s">
        <v>49</v>
      </c>
      <c r="I30" s="7"/>
      <c r="J30" s="8"/>
      <c r="K30" s="8"/>
      <c r="L30" s="9"/>
      <c r="M30" t="str">
        <f>IF($D$5="Vigilance simplifiée",F30,IF($D$5="Vigilance standard",G30,H30))</f>
        <v>Optionnel</v>
      </c>
      <c r="N30" t="str">
        <f>IF(OR(M30="Optionnel",M30="s.o.",I30="N/A"),"",IF(M30="Déclaratif accepté",IF(OR(I30="Collecté et vérifié",I30="Collecté (non vérifié)"),1,0),IF(I30="Collecté et vérifié",1,0)))</f>
        <v/>
      </c>
    </row>
    <row r="31" spans="1:14" ht="19.95" customHeight="1">
      <c r="A31" s="21" t="s">
        <v>89</v>
      </c>
      <c r="B31" s="18"/>
      <c r="C31" s="18"/>
      <c r="D31" s="18"/>
      <c r="E31" s="18"/>
      <c r="F31" s="18"/>
      <c r="G31" s="18"/>
      <c r="H31" s="18"/>
      <c r="I31" s="18"/>
      <c r="J31" s="22"/>
      <c r="K31" s="22"/>
      <c r="L31" s="18"/>
    </row>
    <row r="32" spans="1:14" ht="42" customHeight="1">
      <c r="A32" s="4" t="s">
        <v>90</v>
      </c>
      <c r="B32" s="4" t="s">
        <v>91</v>
      </c>
      <c r="C32" s="5" t="s">
        <v>92</v>
      </c>
      <c r="D32" s="4" t="s">
        <v>93</v>
      </c>
      <c r="E32" s="4" t="s">
        <v>94</v>
      </c>
      <c r="F32" s="6" t="s">
        <v>49</v>
      </c>
      <c r="G32" s="6" t="s">
        <v>49</v>
      </c>
      <c r="H32" s="6" t="s">
        <v>49</v>
      </c>
      <c r="I32" s="7"/>
      <c r="J32" s="8"/>
      <c r="K32" s="8"/>
      <c r="L32" s="9"/>
      <c r="M32" t="str">
        <f>IF($D$5="Vigilance simplifiée",F32,IF($D$5="Vigilance standard",G32,H32))</f>
        <v>Requis</v>
      </c>
      <c r="N32">
        <f>IF(OR(M32="Optionnel",M32="s.o.",I32="N/A"),"",IF(M32="Déclaratif accepté",IF(OR(I32="Collecté et vérifié",I32="Collecté (non vérifié)"),1,0),IF(I32="Collecté et vérifié",1,0)))</f>
        <v>0</v>
      </c>
    </row>
    <row r="33" spans="1:14" ht="42" customHeight="1">
      <c r="A33" s="4" t="s">
        <v>95</v>
      </c>
      <c r="B33" s="4" t="s">
        <v>91</v>
      </c>
      <c r="C33" s="5" t="s">
        <v>96</v>
      </c>
      <c r="D33" s="4" t="s">
        <v>97</v>
      </c>
      <c r="E33" s="4" t="s">
        <v>98</v>
      </c>
      <c r="F33" s="6" t="s">
        <v>49</v>
      </c>
      <c r="G33" s="6" t="s">
        <v>49</v>
      </c>
      <c r="H33" s="6" t="s">
        <v>49</v>
      </c>
      <c r="I33" s="7"/>
      <c r="J33" s="8"/>
      <c r="K33" s="8"/>
      <c r="L33" s="9"/>
      <c r="M33" t="str">
        <f>IF($D$5="Vigilance simplifiée",F33,IF($D$5="Vigilance standard",G33,H33))</f>
        <v>Requis</v>
      </c>
      <c r="N33">
        <f>IF(OR(M33="Optionnel",M33="s.o.",I33="N/A"),"",IF(M33="Déclaratif accepté",IF(OR(I33="Collecté et vérifié",I33="Collecté (non vérifié)"),1,0),IF(I33="Collecté et vérifié",1,0)))</f>
        <v>0</v>
      </c>
    </row>
  </sheetData>
  <sheetProtection sheet="1" formatCells="0" formatColumns="0" formatRows="0" sort="0" autoFilter="0"/>
  <autoFilter ref="A11:L33" xr:uid="{00000000-0009-0000-0000-000002000000}"/>
  <mergeCells count="19">
    <mergeCell ref="A31:L31"/>
    <mergeCell ref="D9:E9"/>
    <mergeCell ref="D8:E8"/>
    <mergeCell ref="A1:L1"/>
    <mergeCell ref="D5:E5"/>
    <mergeCell ref="A6:C6"/>
    <mergeCell ref="A7:C7"/>
    <mergeCell ref="A2:L2"/>
    <mergeCell ref="A5:C5"/>
    <mergeCell ref="A8:C8"/>
    <mergeCell ref="G5:L9"/>
    <mergeCell ref="D7:E7"/>
    <mergeCell ref="A9:C9"/>
    <mergeCell ref="A16:L16"/>
    <mergeCell ref="A25:L25"/>
    <mergeCell ref="A3:L3"/>
    <mergeCell ref="A12:L12"/>
    <mergeCell ref="D6:E6"/>
    <mergeCell ref="A19:L19"/>
  </mergeCells>
  <conditionalFormatting sqref="D6:D9">
    <cfRule type="cellIs" dxfId="11" priority="10" operator="greaterThanOrEqual">
      <formula>0.9</formula>
    </cfRule>
    <cfRule type="cellIs" dxfId="10" priority="11" operator="between">
      <formula>0.6</formula>
      <formula>0.8999</formula>
    </cfRule>
    <cfRule type="cellIs" dxfId="9" priority="12" operator="lessThan">
      <formula>0.6</formula>
    </cfRule>
  </conditionalFormatting>
  <conditionalFormatting sqref="F12:H33">
    <cfRule type="cellIs" dxfId="8" priority="5" operator="equal">
      <formula>"Requis"</formula>
    </cfRule>
    <cfRule type="cellIs" dxfId="7" priority="6" operator="equal">
      <formula>"Justificatif requis"</formula>
    </cfRule>
    <cfRule type="cellIs" dxfId="6" priority="7" operator="equal">
      <formula>"Déclaratif accepté"</formula>
    </cfRule>
    <cfRule type="cellIs" dxfId="5" priority="8" operator="equal">
      <formula>"Optionnel"</formula>
    </cfRule>
    <cfRule type="cellIs" dxfId="4" priority="9" operator="equal">
      <formula>"s.o."</formula>
    </cfRule>
  </conditionalFormatting>
  <conditionalFormatting sqref="I12:I33">
    <cfRule type="cellIs" dxfId="3" priority="1" operator="equal">
      <formula>"Collecté et vérifié"</formula>
    </cfRule>
    <cfRule type="cellIs" dxfId="2" priority="2" operator="equal">
      <formula>"Collecté (non vérifié)"</formula>
    </cfRule>
    <cfRule type="cellIs" dxfId="1" priority="3" operator="equal">
      <formula>"Manquant"</formula>
    </cfRule>
    <cfRule type="cellIs" dxfId="0" priority="4" operator="equal">
      <formula>"N/A"</formula>
    </cfRule>
  </conditionalFormatting>
  <dataValidations count="2">
    <dataValidation type="list" showInputMessage="1" promptTitle="Niveau de vigilance" prompt="Cliquez la flèche ▼ pour choisir : simplifiée, standard ou renforcée. Les exigences par document et les scores s'ajustent au niveau retenu." sqref="D5" xr:uid="{00000000-0002-0000-0200-000000000000}">
      <formula1>"Vigilance simplifiée,Vigilance standard,Vigilance renforcée"</formula1>
    </dataValidation>
    <dataValidation type="list" allowBlank="1" showInputMessage="1" promptTitle="Statut du dossier" prompt="Cliquez la flèche ▼ : Collecté et vérifié, Collecté (non vérifié), Manquant, N/A. Hors vigilance simplifiée, seul « Collecté et vérifié » compte dans le score." sqref="I12:I33" xr:uid="{00000000-0002-0000-0200-000001000000}">
      <formula1>"Collecté et vérifié,Collecté (non vérifié),Manquant,N/A"</formula1>
    </dataValidation>
  </dataValidation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5CAAAC"/>
  </sheetPr>
  <dimension ref="A1:C19"/>
  <sheetViews>
    <sheetView showGridLines="0" workbookViewId="0">
      <selection sqref="A1:C1"/>
    </sheetView>
  </sheetViews>
  <sheetFormatPr baseColWidth="10" defaultColWidth="8.88671875" defaultRowHeight="14.4"/>
  <cols>
    <col min="1" max="1" width="3" customWidth="1"/>
    <col min="2" max="2" width="22" customWidth="1"/>
    <col min="3" max="3" width="95" customWidth="1"/>
  </cols>
  <sheetData>
    <row r="1" spans="1:3" ht="34.049999999999997" customHeight="1">
      <c r="A1" s="15" t="s">
        <v>142</v>
      </c>
      <c r="B1" s="16"/>
      <c r="C1" s="16"/>
    </row>
    <row r="2" spans="1:3" ht="15">
      <c r="B2" s="3" t="s">
        <v>143</v>
      </c>
      <c r="C2" s="10" t="s">
        <v>1</v>
      </c>
    </row>
    <row r="3" spans="1:3" ht="30" customHeight="1">
      <c r="B3" s="11" t="s">
        <v>46</v>
      </c>
      <c r="C3" s="12" t="s">
        <v>144</v>
      </c>
    </row>
    <row r="4" spans="1:3" ht="30" customHeight="1">
      <c r="B4" s="11" t="s">
        <v>61</v>
      </c>
      <c r="C4" s="12" t="s">
        <v>145</v>
      </c>
    </row>
    <row r="5" spans="1:3" ht="30" customHeight="1">
      <c r="B5" s="11" t="s">
        <v>146</v>
      </c>
      <c r="C5" s="12" t="s">
        <v>147</v>
      </c>
    </row>
    <row r="6" spans="1:3" ht="30" customHeight="1">
      <c r="B6" s="11" t="s">
        <v>148</v>
      </c>
      <c r="C6" s="12" t="s">
        <v>149</v>
      </c>
    </row>
    <row r="7" spans="1:3" ht="30" customHeight="1">
      <c r="B7" s="11" t="s">
        <v>150</v>
      </c>
      <c r="C7" s="12" t="s">
        <v>151</v>
      </c>
    </row>
    <row r="8" spans="1:3" ht="30" customHeight="1">
      <c r="B8" s="11" t="s">
        <v>96</v>
      </c>
      <c r="C8" s="12" t="s">
        <v>152</v>
      </c>
    </row>
    <row r="9" spans="1:3" ht="30" customHeight="1">
      <c r="B9" s="11" t="s">
        <v>119</v>
      </c>
      <c r="C9" s="12" t="s">
        <v>153</v>
      </c>
    </row>
    <row r="10" spans="1:3" ht="30" customHeight="1">
      <c r="B10" s="11" t="s">
        <v>154</v>
      </c>
      <c r="C10" s="12" t="s">
        <v>155</v>
      </c>
    </row>
    <row r="11" spans="1:3" ht="30" customHeight="1">
      <c r="B11" s="11" t="s">
        <v>86</v>
      </c>
      <c r="C11" s="12" t="s">
        <v>156</v>
      </c>
    </row>
    <row r="12" spans="1:3" ht="30" customHeight="1">
      <c r="B12" s="11" t="s">
        <v>92</v>
      </c>
      <c r="C12" s="12" t="s">
        <v>157</v>
      </c>
    </row>
    <row r="13" spans="1:3" ht="30" customHeight="1">
      <c r="B13" s="11" t="s">
        <v>158</v>
      </c>
      <c r="C13" s="12" t="s">
        <v>159</v>
      </c>
    </row>
    <row r="14" spans="1:3" ht="30" customHeight="1">
      <c r="B14" s="11" t="s">
        <v>160</v>
      </c>
      <c r="C14" s="12" t="s">
        <v>161</v>
      </c>
    </row>
    <row r="15" spans="1:3" ht="30" customHeight="1">
      <c r="B15" s="11" t="s">
        <v>162</v>
      </c>
      <c r="C15" s="12" t="s">
        <v>163</v>
      </c>
    </row>
    <row r="16" spans="1:3" ht="30" customHeight="1">
      <c r="B16" s="11" t="s">
        <v>164</v>
      </c>
      <c r="C16" s="12" t="s">
        <v>165</v>
      </c>
    </row>
    <row r="18" spans="2:3" ht="15">
      <c r="B18" s="29" t="s">
        <v>166</v>
      </c>
      <c r="C18" s="16"/>
    </row>
    <row r="19" spans="2:3" ht="15">
      <c r="B19" s="29" t="s">
        <v>167</v>
      </c>
      <c r="C19" s="16"/>
    </row>
  </sheetData>
  <mergeCells count="3">
    <mergeCell ref="A1:C1"/>
    <mergeCell ref="B19:C19"/>
    <mergeCell ref="B18:C1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63D56"/>
  </sheetPr>
  <dimension ref="A1:B14"/>
  <sheetViews>
    <sheetView showGridLines="0" workbookViewId="0">
      <selection activeCell="C1" sqref="C1"/>
    </sheetView>
  </sheetViews>
  <sheetFormatPr baseColWidth="10" defaultColWidth="8.88671875" defaultRowHeight="14.4"/>
  <cols>
    <col min="1" max="1" width="3" customWidth="1"/>
    <col min="2" max="2" width="110" customWidth="1"/>
  </cols>
  <sheetData>
    <row r="1" spans="1:2" ht="34.049999999999997" customHeight="1">
      <c r="A1" s="15" t="s">
        <v>168</v>
      </c>
      <c r="B1" s="16"/>
    </row>
    <row r="3" spans="1:2" ht="19.95" customHeight="1">
      <c r="B3" s="1" t="s">
        <v>169</v>
      </c>
    </row>
    <row r="4" spans="1:2" ht="58.05" customHeight="1">
      <c r="B4" s="2" t="s">
        <v>170</v>
      </c>
    </row>
    <row r="7" spans="1:2" ht="19.95" customHeight="1">
      <c r="B7" s="1" t="s">
        <v>171</v>
      </c>
    </row>
    <row r="8" spans="1:2" ht="58.05" customHeight="1">
      <c r="B8" s="2" t="s">
        <v>172</v>
      </c>
    </row>
    <row r="10" spans="1:2" ht="19.95" customHeight="1">
      <c r="B10" s="13" t="s">
        <v>173</v>
      </c>
    </row>
    <row r="11" spans="1:2" ht="19.95" customHeight="1">
      <c r="B11" s="13" t="s">
        <v>174</v>
      </c>
    </row>
    <row r="12" spans="1:2" ht="19.95" customHeight="1">
      <c r="B12" s="13" t="s">
        <v>175</v>
      </c>
    </row>
    <row r="14" spans="1:2" ht="15">
      <c r="B14" s="14" t="s">
        <v>176</v>
      </c>
    </row>
  </sheetData>
  <mergeCells count="1">
    <mergeCell ref="A1:B1"/>
  </mergeCells>
  <hyperlinks>
    <hyperlink ref="B10" r:id="rId1" xr:uid="{00000000-0004-0000-0400-000000000000}"/>
    <hyperlink ref="B11" r:id="rId2" xr:uid="{00000000-0004-0000-0400-000001000000}"/>
    <hyperlink ref="B12" r:id="rId3" xr:uid="{00000000-0004-0000-0400-000002000000}"/>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Mode d'emploi</vt:lpstr>
      <vt:lpstr>Personne physique</vt:lpstr>
      <vt:lpstr>Personne morale (KYB)</vt:lpstr>
      <vt:lpstr>Base légale</vt:lpstr>
      <vt:lpstr>À propos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 documentaire KYC (personne physique et personne morale)</dc:title>
  <dc:subject>Documents KYC, état du droit au 31 août 2026</dc:subject>
  <dc:creator>BeCLM</dc:creator>
  <cp:keywords>KYC, LCB-FT, documents KYC, connaissance client, vigilance, BeCLM</cp:keywords>
  <dc:description>Checklist V2 du 31 août 2026. Constitution et auto-diagnostic d'un dossier KYC selon le niveau de vigilance. état du droit au 31 août 2026. https://www.beclm.com/kyc-documents/</dc:description>
  <cp:lastModifiedBy>Hugo GOIFFON</cp:lastModifiedBy>
  <dcterms:created xsi:type="dcterms:W3CDTF">2026-08-31T10:02:51Z</dcterms:created>
  <dcterms:modified xsi:type="dcterms:W3CDTF">2026-09-01T09:13:34Z</dcterms:modified>
  <cp:category>Checklist</cp:category>
  <cp:version>V2</cp:version>
</cp:coreProperties>
</file>